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771" firstSheet="1" activeTab="1"/>
  </bookViews>
  <sheets>
    <sheet name="资料清单" sheetId="30" state="hidden" r:id="rId1"/>
    <sheet name="附表2-2022年4季度拆解产物产生、处理量明细表" sheetId="44" r:id="rId2"/>
  </sheets>
  <externalReferences>
    <externalReference r:id="rId3"/>
  </externalReferences>
  <definedNames>
    <definedName name="_xlnm._FilterDatabase" localSheetId="1" hidden="1">'附表2-2022年4季度拆解产物产生、处理量明细表'!$A$4:$I$66</definedName>
    <definedName name="\a">#N/A</definedName>
    <definedName name="\b">#N/A</definedName>
    <definedName name="\C" localSheetId="0">#REF!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 localSheetId="0">#REF!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_T02" localSheetId="0">{"Book1"}</definedName>
    <definedName name="____wrn.주간._.보고.I_CO" localSheetId="0" hidden="1">{#N/A,#N/A,TRUE,"일정"}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16532" localSheetId="0">#REF!</definedName>
    <definedName name="__IV17532" localSheetId="0">#REF!</definedName>
    <definedName name="__IV19999" localSheetId="0">#REF!</definedName>
    <definedName name="__IV20000" localSheetId="0">#REF!</definedName>
    <definedName name="__IV60000" localSheetId="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 localSheetId="0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 localSheetId="0">#REF!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 localSheetId="0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 localSheetId="0">#REF!</definedName>
    <definedName name="_93">#REF!</definedName>
    <definedName name="_94" localSheetId="0">#REF!</definedName>
    <definedName name="_9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98" localSheetId="0">#REF!</definedName>
    <definedName name="_98">#REF!</definedName>
    <definedName name="_99" localSheetId="0">#REF!</definedName>
    <definedName name="_99">#REF!</definedName>
    <definedName name="_A" localSheetId="0">#REF!</definedName>
    <definedName name="_A">#REF!</definedName>
    <definedName name="_a500000">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localSheetId="0" hidden="1">#REF!</definedName>
    <definedName name="_xlnm._FilterDatabase" hidden="1">#REF!</definedName>
    <definedName name="_GG1" localSheetId="0" hidden="1">{#N/A,#N/A,FALSE,"Aging Summary";#N/A,#N/A,FALSE,"Ratio Analysis";#N/A,#N/A,FALSE,"Test 120 Day Accts";#N/A,#N/A,FALSE,"Tickmarks"}</definedName>
    <definedName name="_GG1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localSheetId="0" hidden="1">{#N/A,#N/A,TRUE,"일정"}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IV999999" localSheetId="0">#REF!</definedName>
    <definedName name="_IZ53" localSheetId="0">#REF!</definedName>
    <definedName name="_JZ123" localSheetId="0">#REF!</definedName>
    <definedName name="_Key1" hidden="1">#REF!</definedName>
    <definedName name="_Key2" hidden="1">#REF!</definedName>
    <definedName name="_lap1">#REF!</definedName>
    <definedName name="_lap2">#REF!</definedName>
    <definedName name="_LZ123" localSheetId="0">#REF!</definedName>
    <definedName name="_MAC12">#REF!</definedName>
    <definedName name="_MAC46">#REF!</definedName>
    <definedName name="_MAÕ_HAØNG">#REF!</definedName>
    <definedName name="_MAÕ_SOÁ_THUEÁ">#REF!</definedName>
    <definedName name="_MZ53" localSheetId="0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_XY123" localSheetId="0">#REF!</definedName>
    <definedName name="A_impresión_IM" localSheetId="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>#REF!</definedName>
    <definedName name="AA">#REF!</definedName>
    <definedName name="AA_SIZE" localSheetId="0">#REF!</definedName>
    <definedName name="AA_SIZE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localSheetId="0" hidden="1">{#N/A,#N/A,TRUE,"일정"}</definedName>
    <definedName name="ACON" hidden="1">{#N/A,#N/A,TRUE,"일정"}</definedName>
    <definedName name="Address">#REF!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FNERO" hidden="1">{#N/A,#N/A,TRUE,"일정"}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 localSheetId="0">#REF!</definedName>
    <definedName name="APRILBAOJIA">#REF!</definedName>
    <definedName name="apriljiage" localSheetId="0">#REF!</definedName>
    <definedName name="apriljiage">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 localSheetId="0">#REF!</definedName>
    <definedName name="ARCHIVO">#REF!</definedName>
    <definedName name="as">#N/A</definedName>
    <definedName name="AS2DocOpenMode" hidden="1">"AS2DocumentEdit"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 localSheetId="0">#REF!</definedName>
    <definedName name="assumptionProductionOverhead">#REF!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 localSheetId="0">#REF!</definedName>
    <definedName name="AUTJIAGE">#REF!</definedName>
    <definedName name="B_042X">#REF!</definedName>
    <definedName name="B_12PU_W">#REF!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 localSheetId="0">#REF!</definedName>
    <definedName name="BAOJIA2">#REF!</definedName>
    <definedName name="baojiatwo" localSheetId="0">#REF!</definedName>
    <definedName name="baojiatwo">#REF!</definedName>
    <definedName name="BarData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 localSheetId="0">#REF!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 localSheetId="0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 localSheetId="0">#REF!</definedName>
    <definedName name="C_O">#REF!</definedName>
    <definedName name="C_SIZE" localSheetId="0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 localSheetId="0">#REF!</definedName>
    <definedName name="calculocosthora">#REF!</definedName>
    <definedName name="cap">#REF!</definedName>
    <definedName name="cap0.7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S">#REF!</definedName>
    <definedName name="cdcgvjjvjvh" localSheetId="0" hidden="1">{#N/A,#N/A,TRUE,"일정"}</definedName>
    <definedName name="cdcgvjjvjvh" hidden="1">{#N/A,#N/A,TRUE,"일정"}</definedName>
    <definedName name="CDD">#REF!</definedName>
    <definedName name="CDDD" localSheetId="0">#REF!</definedName>
    <definedName name="CDDD">#REF!</definedName>
    <definedName name="CDDD1P">#REF!</definedName>
    <definedName name="CDDD1PHA">#REF!</definedName>
    <definedName name="CDDD3PHA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 localSheetId="0">#REF!</definedName>
    <definedName name="CHUKU">#REF!</definedName>
    <definedName name="City">#REF!</definedName>
    <definedName name="CK">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 localSheetId="0">#REF!</definedName>
    <definedName name="COMPARATIVO">#REF!</definedName>
    <definedName name="CON_EQP_COS">#REF!</definedName>
    <definedName name="CON_EQP_COST">#REF!</definedName>
    <definedName name="CONCEPT2" localSheetId="0" hidden="1">{#N/A,#N/A,TRUE,"일정"}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 localSheetId="0">#REF!</definedName>
    <definedName name="CONSUMOACUMULAD">#REF!</definedName>
    <definedName name="consumomes" localSheetId="0">#REF!</definedName>
    <definedName name="consumomes">#REF!</definedName>
    <definedName name="COSTO" localSheetId="0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 localSheetId="0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localSheetId="0" hidden="1">{#N/A,#N/A,TRUE,"일정"}</definedName>
    <definedName name="CXZB" hidden="1">{#N/A,#N/A,TRUE,"일정"}</definedName>
    <definedName name="CY" localSheetId="0">#REF!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ATATKDT">#REF!</definedName>
    <definedName name="DAY" localSheetId="0">资料清单!DAY</definedName>
    <definedName name="DAY">'[1]xxx号同力电子2018年第 3 季度复审报告附表.xlsx'!DAY</definedName>
    <definedName name="DD" localSheetId="0">#REF!</definedName>
    <definedName name="DD">#REF!</definedName>
    <definedName name="DDAY">#REF!</definedName>
    <definedName name="DDD" localSheetId="0">#REF!</definedName>
    <definedName name="DDD">#REF!</definedName>
    <definedName name="DDDD" localSheetId="0">#REF!</definedName>
    <definedName name="DDDD">#REF!</definedName>
    <definedName name="den_bu">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 localSheetId="0">#REF!</definedName>
    <definedName name="DIARIO46">#REF!</definedName>
    <definedName name="DIARIO47" localSheetId="0">#REF!</definedName>
    <definedName name="DIARIO47">#REF!</definedName>
    <definedName name="didi" localSheetId="0">#REF!</definedName>
    <definedName name="didi">#REF!</definedName>
    <definedName name="directlabor" localSheetId="0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localSheetId="0" hidden="1">{#N/A,#N/A,TRUE,"일정"}</definedName>
    <definedName name="DLF" hidden="1">{#N/A,#N/A,TRUE,"일정"}</definedName>
    <definedName name="DM">#REF!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 localSheetId="0">{"Thuxm2.xls","Sheet1"}</definedName>
    <definedName name="Document_array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localSheetId="0" hidden="1">#REF!</definedName>
    <definedName name="dss" hidden="1">#REF!</definedName>
    <definedName name="DSTD_Clear" localSheetId="0">资料清单!DSTD_Clear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 localSheetId="0">#REF!</definedName>
    <definedName name="DUIJIAYOU">#REF!</definedName>
    <definedName name="e" localSheetId="0" hidden="1">#REF!</definedName>
    <definedName name="e" hidden="1">#REF!</definedName>
    <definedName name="E_032XN">#REF!</definedName>
    <definedName name="E_069">#REF!</definedName>
    <definedName name="E206." localSheetId="0">#REF!</definedName>
    <definedName name="E206.">#REF!</definedName>
    <definedName name="EE" localSheetId="0">#REF!</definedName>
    <definedName name="EE">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" hidden="1">{#N/A,#N/A,TRUE,"일정"}</definedName>
    <definedName name="EXTT" localSheetId="0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DSA" hidden="1">{#N/A,#N/A,TRUE,"일정"}</definedName>
    <definedName name="February">#REF!</definedName>
    <definedName name="FF" localSheetId="0">#REF!</definedName>
    <definedName name="FF">#REF!</definedName>
    <definedName name="fff" localSheetId="0">#REF!</definedName>
    <definedName name="fff">#REF!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FFFFFFFFFF" hidden="1">{#N/A,#N/A,TRUE,"일정"}</definedName>
    <definedName name="FFROHS" localSheetId="0">#REF!</definedName>
    <definedName name="FFROHS">#REF!</definedName>
    <definedName name="FFROHSCHUKU" localSheetId="0">#REF!</definedName>
    <definedName name="FFROHSCHUKU">#REF!</definedName>
    <definedName name="FFST">"BRSUM FFST"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 localSheetId="0">#REF!</definedName>
    <definedName name="FJ">#REF!</definedName>
    <definedName name="FTQ" localSheetId="0" hidden="1">{#N/A,#N/A,TRUE,"일정"}</definedName>
    <definedName name="FTQ" hidden="1">{#N/A,#N/A,TRUE,"일정"}</definedName>
    <definedName name="G">#REF!</definedName>
    <definedName name="G_ME">#REF!</definedName>
    <definedName name="gdmhgdmhg" localSheetId="0" hidden="1">{#N/A,#N/A,TRUE,"일정"}</definedName>
    <definedName name="gdmhgdmhg" hidden="1">{#N/A,#N/A,TRUE,"일정"}</definedName>
    <definedName name="GFD" localSheetId="0" hidden="1">{#N/A,#N/A,TRUE,"일정"}</definedName>
    <definedName name="GFD" hidden="1">{#N/A,#N/A,TRUE,"일정"}</definedName>
    <definedName name="GG" localSheetId="0">#REF!</definedName>
    <definedName name="GG">#REF!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 localSheetId="0">#REF!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 localSheetId="0">#REF!</definedName>
    <definedName name="GROSS">#REF!</definedName>
    <definedName name="GROUP" localSheetId="0">#REF!</definedName>
    <definedName name="GROUP">#REF!</definedName>
    <definedName name="GT" localSheetId="0">#REF!</definedName>
    <definedName name="GT">#REF!</definedName>
    <definedName name="GTXL">#REF!</definedName>
    <definedName name="GuidText">#REF!</definedName>
    <definedName name="gvdasskv" localSheetId="0" hidden="1">{#N/A,#N/A,TRUE,"일정"}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localSheetId="0" hidden="1">{#N/A,#N/A,TRUE,"일정"}</definedName>
    <definedName name="HFJ" hidden="1">{#N/A,#N/A,TRUE,"일정"}</definedName>
    <definedName name="HG" localSheetId="0">#REF!</definedName>
    <definedName name="HG">#REF!</definedName>
    <definedName name="hgfhgxfhgfxhgxfhgfxh" localSheetId="0" hidden="1">{#N/A,#N/A,TRUE,"일정"}</definedName>
    <definedName name="hgfhgxfhgfxhgxfhgfxh" hidden="1">{#N/A,#N/A,TRUE,"일정"}</definedName>
    <definedName name="hgfshg" localSheetId="0" hidden="1">{#N/A,#N/A,TRUE,"일정"}</definedName>
    <definedName name="hgfshg" hidden="1">{#N/A,#N/A,TRUE,"일정"}</definedName>
    <definedName name="hgfshgs" localSheetId="0" hidden="1">{#N/A,#N/A,TRUE,"일정"}</definedName>
    <definedName name="hgfshgs" hidden="1">{#N/A,#N/A,TRUE,"일정"}</definedName>
    <definedName name="hgfxd" localSheetId="0" hidden="1">{#N/A,#N/A,TRUE,"일정"}</definedName>
    <definedName name="hgfxd" hidden="1">{#N/A,#N/A,TRUE,"일정"}</definedName>
    <definedName name="HH" localSheetId="0">#REF!</definedName>
    <definedName name="HH">#REF!</definedName>
    <definedName name="hhhh" localSheetId="0">#REF!</definedName>
    <definedName name="hhhh">#REF!</definedName>
    <definedName name="HHTT">#REF!</definedName>
    <definedName name="HiddenRows" hidden="1">#REF!</definedName>
    <definedName name="hien">#REF!</definedName>
    <definedName name="HIEU" localSheetId="0" hidden="1">{"'Sheet1'!$L$16"}</definedName>
    <definedName name="HIEU" hidden="1">{"'Sheet1'!$L$16"}</definedName>
    <definedName name="Hinh_thuc">"bangtra"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 localSheetId="0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 localSheetId="0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 localSheetId="0">#REF!</definedName>
    <definedName name="HT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localSheetId="0" hidden="1">{"'Sheet1'!$L$16"}</definedName>
    <definedName name="huy" hidden="1">{"'Sheet1'!$L$16"}</definedName>
    <definedName name="HWSheet">1</definedName>
    <definedName name="HY" localSheetId="0">#REF!</definedName>
    <definedName name="HY">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 localSheetId="0">#REF!</definedName>
    <definedName name="II">#REF!</definedName>
    <definedName name="IND_LAB">#REF!</definedName>
    <definedName name="INDMANP">#REF!</definedName>
    <definedName name="INT" localSheetId="0" hidden="1">{#N/A,#N/A,TRUE,"일정"}</definedName>
    <definedName name="INT" hidden="1">{#N/A,#N/A,TRUE,"일정"}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 localSheetId="0">#REF!</definedName>
    <definedName name="IV">#REF!</definedName>
    <definedName name="j">#REF!</definedName>
    <definedName name="j356C8">#REF!</definedName>
    <definedName name="ja" localSheetId="0">#REF!</definedName>
    <definedName name="ja">#REF!</definedName>
    <definedName name="JAN" localSheetId="0">#REF!</definedName>
    <definedName name="JAN">#REF!</definedName>
    <definedName name="JANBAOJIA" localSheetId="0">#REF!</definedName>
    <definedName name="JANBAOJIA">#REF!</definedName>
    <definedName name="JANBAOJIATWO" localSheetId="0">#REF!</definedName>
    <definedName name="JANBAOJIATWO">#REF!</definedName>
    <definedName name="JANCHUKU" localSheetId="0">#REF!</definedName>
    <definedName name="JANCHUKU">#REF!</definedName>
    <definedName name="January">#REF!</definedName>
    <definedName name="JBAOJIA" localSheetId="0">#REF!</definedName>
    <definedName name="JBAOJIA">#REF!</definedName>
    <definedName name="JCHUKU" localSheetId="0">#REF!</definedName>
    <definedName name="JCHUKU">#REF!</definedName>
    <definedName name="jgfsjhgfsjhgfsdjhgfds" localSheetId="0" hidden="1">{#N/A,#N/A,TRUE,"일정"}</definedName>
    <definedName name="jgfsjhgfsjhgfsdjhgfds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DJD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 localSheetId="0">#REF!</definedName>
    <definedName name="JIAGE">#REF!</definedName>
    <definedName name="JIAYO" localSheetId="0">#REF!</definedName>
    <definedName name="JIAYO">#REF!</definedName>
    <definedName name="JJ" localSheetId="0">#REF!</definedName>
    <definedName name="JJ">#REF!</definedName>
    <definedName name="JJJ">#REF!</definedName>
    <definedName name="JJJJJ" localSheetId="0" hidden="1">{#N/A,#N/A,TRUE,"일정"}</definedName>
    <definedName name="JJJJJ" hidden="1">{#N/A,#N/A,TRUE,"일정"}</definedName>
    <definedName name="JP" localSheetId="0">#REF!</definedName>
    <definedName name="JP">#REF!</definedName>
    <definedName name="JS" localSheetId="0">#REF!</definedName>
    <definedName name="JS">#REF!</definedName>
    <definedName name="JY" localSheetId="0">#REF!</definedName>
    <definedName name="JY">#REF!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 localSheetId="0">#REF!</definedName>
    <definedName name="k2b">#REF!</definedName>
    <definedName name="kcong">#REF!</definedName>
    <definedName name="KEKK">#REF!</definedName>
    <definedName name="KH" localSheetId="0">#REF!</definedName>
    <definedName name="KH">#REF!</definedName>
    <definedName name="KH_Chang">#REF!</definedName>
    <definedName name="khoi" localSheetId="0" hidden="1">{"'Sheet1'!$L$16"}</definedName>
    <definedName name="khoi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 localSheetId="0">#REF!</definedName>
    <definedName name="KUCHUN">#REF!</definedName>
    <definedName name="KVC">#REF!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ychua" localSheetId="0">{"Thuxm2.xls","Sheet1"}</definedName>
    <definedName name="laychua">{"Thuxm2.xls","Sheet1"}</definedName>
    <definedName name="LHSDHSD" localSheetId="0" hidden="1">{#N/A,#N/A,TRUE,"일정"}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localSheetId="0" hidden="1">{#N/A,#N/A,FALSE,"Chi tiÆt"}</definedName>
    <definedName name="LLLLL" hidden="1">{#N/A,#N/A,FALSE,"Chi tiÆt"}</definedName>
    <definedName name="Lmk">#REF!</definedName>
    <definedName name="LN">#REF!</definedName>
    <definedName name="Loai_TD">#REF!</definedName>
    <definedName name="LOC" localSheetId="0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 localSheetId="0">#REF!</definedName>
    <definedName name="MARCHBAOJIA">#REF!</definedName>
    <definedName name="marchbiajia" localSheetId="0">#REF!</definedName>
    <definedName name="marchbiajia">#REF!</definedName>
    <definedName name="MARCHCHUKU" localSheetId="0">#REF!</definedName>
    <definedName name="MARCHCHUKU">#REF!</definedName>
    <definedName name="MASTER" localSheetId="0" hidden="1">{#N/A,#N/A,TRUE,"일정"}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 localSheetId="0">#REF!</definedName>
    <definedName name="MAYCHUKU">#REF!</definedName>
    <definedName name="mayjiage" localSheetId="0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 localSheetId="0">#REF!</definedName>
    <definedName name="MC">#REF!</definedName>
    <definedName name="MG_A">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 localSheetId="0">#REF!</definedName>
    <definedName name="MING">#REF!</definedName>
    <definedName name="mod" localSheetId="0">#REF!,#REF!,#REF!,#REF!,#REF!</definedName>
    <definedName name="mod">#REF!,#REF!,#REF!,#REF!,#REF!</definedName>
    <definedName name="Module.Prix_SMC" localSheetId="0">资料清单!Module.Prix_SMC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 localSheetId="0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 localSheetId="0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 localSheetId="0">BTRAM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 localSheetId="0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 localSheetId="0">#REF!</definedName>
    <definedName name="NOW">#REF!</definedName>
    <definedName name="nsl">#REF!</definedName>
    <definedName name="nx" localSheetId="0">#REF!</definedName>
    <definedName name="nx">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 localSheetId="0">#REF!</definedName>
    <definedName name="osc">#REF!</definedName>
    <definedName name="PAPELLINER" localSheetId="0">#REF!</definedName>
    <definedName name="PAPELLINER">#REF!</definedName>
    <definedName name="PAPER_LINER" localSheetId="0">#REF!</definedName>
    <definedName name="PAPER_LINER">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localSheetId="0" hidden="1">{#N/A,#N/A,TRUE,"일정"}</definedName>
    <definedName name="PH단계별" hidden="1">{#N/A,#N/A,TRUE,"일정"}</definedName>
    <definedName name="PK" localSheetId="0">#REF!</definedName>
    <definedName name="PK">#REF!</definedName>
    <definedName name="PLANENE99" localSheetId="0">#REF!</definedName>
    <definedName name="PLANENE99">#REF!</definedName>
    <definedName name="pp_1XDM">#REF!</definedName>
    <definedName name="pp_3NC">#REF!</definedName>
    <definedName name="pp_3XDM">#REF!</definedName>
    <definedName name="PRECIO" localSheetId="0">#REF!</definedName>
    <definedName name="PRECIO">#REF!</definedName>
    <definedName name="PRICE">#REF!</definedName>
    <definedName name="PRICE1">#REF!</definedName>
    <definedName name="_xlnm.Print_Area" localSheetId="1">'附表2-2022年4季度拆解产物产生、处理量明细表'!$A$1:$H$66</definedName>
    <definedName name="_xlnm.Print_Area" hidden="1">#REF!</definedName>
    <definedName name="_xlnm.Print_Titles" localSheetId="1">'附表2-2022年4季度拆解产物产生、处理量明细表'!$1:$4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 localSheetId="0">资料清单!Prix_SMC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 localSheetId="0">资料清单!PtichDTL</definedName>
    <definedName name="PtichDTL">'[1]xxx号同力电子2018年第 3 季度复审报告附表.xlsx'!PtichDTL</definedName>
    <definedName name="PTNC">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QQQQQQQQQQQQQQQQQQQQQ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 localSheetId="0">#REF!</definedName>
    <definedName name="QUERY_DATA">#REF!</definedName>
    <definedName name="QW" localSheetId="0">#REF!</definedName>
    <definedName name="QW">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NK" localSheetId="0">#REF!</definedName>
    <definedName name="RANK">#REF!</definedName>
    <definedName name="rate">14000</definedName>
    <definedName name="RB" localSheetId="0">#REF!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 localSheetId="0">#REF!</definedName>
    <definedName name="RESULT99">#REF!</definedName>
    <definedName name="RESUMEN" localSheetId="0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 localSheetId="0">#REF!</definedName>
    <definedName name="RQ">#REF!</definedName>
    <definedName name="rrrr" localSheetId="0">#REF!</definedName>
    <definedName name="rrrr">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 localSheetId="0">#REF!</definedName>
    <definedName name="SAV">#REF!</definedName>
    <definedName name="SC" localSheetId="0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 localSheetId="0">#REF!</definedName>
    <definedName name="SEP">#REF!</definedName>
    <definedName name="SEPCK" localSheetId="0">#REF!</definedName>
    <definedName name="SEPCK">#REF!</definedName>
    <definedName name="SEPJIAGE" localSheetId="0">#REF!</definedName>
    <definedName name="SEPJIAGE">#REF!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 localSheetId="0">#REF!</definedName>
    <definedName name="sfeggsafasfas">#REF!</definedName>
    <definedName name="SFSF" localSheetId="0" hidden="1">{#N/A,#N/A,TRUE,"일정"}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 localSheetId="0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 localSheetId="0">#REF!</definedName>
    <definedName name="SPEND">#REF!</definedName>
    <definedName name="SS" localSheetId="0">#REF!</definedName>
    <definedName name="SS">#REF!</definedName>
    <definedName name="SSD" localSheetId="0" hidden="1">{#N/A,#N/A,TRUE,"일정"}</definedName>
    <definedName name="SSD" hidden="1">{#N/A,#N/A,TRUE,"일정"}</definedName>
    <definedName name="ssi" localSheetId="0" hidden="1">{#N/A,#N/A,TRUE,"일정"}</definedName>
    <definedName name="ssi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 localSheetId="0">#REF!</definedName>
    <definedName name="STANDARCOSTAA">#REF!</definedName>
    <definedName name="STANDARCOSTC" localSheetId="0">#REF!</definedName>
    <definedName name="STANDARCOSTC">#REF!</definedName>
    <definedName name="STANDARCOSTD" localSheetId="0">#REF!</definedName>
    <definedName name="STANDARCOSTD">#REF!</definedName>
    <definedName name="Start" localSheetId="0" hidden="1">{#N/A,#N/A,TRUE,"일정"}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 localSheetId="0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 localSheetId="0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 localSheetId="0">#REF!</definedName>
    <definedName name="t7m">#REF!</definedName>
    <definedName name="t8m" localSheetId="0">#REF!</definedName>
    <definedName name="t8m">#REF!</definedName>
    <definedName name="TA" localSheetId="0">#REF!</definedName>
    <definedName name="TA">#REF!</definedName>
    <definedName name="TAM" localSheetId="0">资料清单!TAM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 localSheetId="0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10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 localSheetId="0">BTRAM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 localSheetId="0">#REF!,#REF!,#REF!,#REF!</definedName>
    <definedName name="Totales">#REF!,#REF!,#REF!,#REF!</definedName>
    <definedName name="Totales2" localSheetId="0">#REF!,#REF!,#REF!,#REF!,#REF!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 localSheetId="0">#REF!</definedName>
    <definedName name="tttt">#REF!</definedName>
    <definedName name="tv75nc">#REF!</definedName>
    <definedName name="tv75vl">#REF!</definedName>
    <definedName name="TXL" localSheetId="0">资料清单!TXL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localSheetId="0" hidden="1">{#N/A,#N/A,TRUE,"일정"}</definedName>
    <definedName name="uisfdssa" hidden="1">{#N/A,#N/A,TRUE,"일정"}</definedName>
    <definedName name="UU" localSheetId="0">#REF!</definedName>
    <definedName name="UU">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localSheetId="0" hidden="1">{#N/A,#N/A,TRUE,"일정"}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localSheetId="0" hidden="1">{#N/A,#N/A,TRUE,"일정"}</definedName>
    <definedName name="vv" hidden="1">{#N/A,#N/A,TRUE,"일정"}</definedName>
    <definedName name="VVCVC" localSheetId="0" hidden="1">{#N/A,#N/A,TRUE,"일정"}</definedName>
    <definedName name="VVCVC" hidden="1">{#N/A,#N/A,TRUE,"일정"}</definedName>
    <definedName name="W">#REF!</definedName>
    <definedName name="whatever" localSheetId="0">#REF!</definedName>
    <definedName name="whatever">#REF!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lrr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chi._.tiÆt.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vd.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 localSheetId="0">#REF!</definedName>
    <definedName name="WU">#REF!</definedName>
    <definedName name="WUJIN" localSheetId="0">#REF!</definedName>
    <definedName name="WUJIN">#REF!</definedName>
    <definedName name="WW" localSheetId="0">#REF!</definedName>
    <definedName name="WW">#REF!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#REF!</definedName>
    <definedName name="WX">#REF!</definedName>
    <definedName name="WXC" localSheetId="0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 localSheetId="0">#REF!</definedName>
    <definedName name="XK">#REF!</definedName>
    <definedName name="xlbs">#REF!</definedName>
    <definedName name="xmcax">#REF!</definedName>
    <definedName name="xn">#REF!</definedName>
    <definedName name="xnhgfx" localSheetId="0" hidden="1">{#N/A,#N/A,TRUE,"일정"}</definedName>
    <definedName name="xnhgfx" hidden="1">{#N/A,#N/A,TRUE,"일정"}</definedName>
    <definedName name="xx" localSheetId="0" hidden="1">{#N/A,#N/A,TRUE,"일정"}</definedName>
    <definedName name="xx" hidden="1">{#N/A,#N/A,TRUE,"일정"}</definedName>
    <definedName name="year">#REF!</definedName>
    <definedName name="yen" localSheetId="0" hidden="1">{#N/A,#N/A,FALSE,"Chi tiÆt"}</definedName>
    <definedName name="yen" hidden="1">{#N/A,#N/A,FALSE,"Chi tiÆt"}</definedName>
    <definedName name="YH" localSheetId="0">#REF!</definedName>
    <definedName name="YH">#REF!</definedName>
    <definedName name="YI" localSheetId="0">#REF!</definedName>
    <definedName name="YI">#REF!</definedName>
    <definedName name="YINIANCHUKU" localSheetId="0">#REF!</definedName>
    <definedName name="YINIANCHUKU">#REF!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 localSheetId="0">#REF!</definedName>
    <definedName name="YS">#REF!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 localSheetId="0">#REF!</definedName>
    <definedName name="YYY">#REF!</definedName>
    <definedName name="yyyy" localSheetId="0">#REF!</definedName>
    <definedName name="yyyy">#REF!</definedName>
    <definedName name="Z" hidden="1">#REF!</definedName>
    <definedName name="ZEROFROHS" localSheetId="0">#REF!</definedName>
    <definedName name="ZEROFROHS">#REF!</definedName>
    <definedName name="Zip">#REF!</definedName>
    <definedName name="ZXD">#REF!</definedName>
    <definedName name="ZYX">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ㄱㄷㄱㄱ" hidden="1">{#N/A,#N/A,TRUE,"일정"}</definedName>
    <definedName name="가나다라" localSheetId="0" hidden="1">{#N/A,#N/A,TRUE,"일정"}</definedName>
    <definedName name="가나다라" hidden="1">{#N/A,#N/A,TRUE,"일정"}</definedName>
    <definedName name="啊" localSheetId="0">#REF!</definedName>
    <definedName name="啊">#REF!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 localSheetId="0">#REF!</definedName>
    <definedName name="部门">#REF!</definedName>
    <definedName name="财力" localSheetId="0">#REF!</definedName>
    <definedName name="财力">#REF!</definedName>
    <definedName name="仓库" localSheetId="0">#REF!</definedName>
    <definedName name="仓库">#REF!</definedName>
    <definedName name="差旅费12">#REF!</definedName>
    <definedName name="产品入库序时簿" localSheetId="0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 localSheetId="0">#REF!</definedName>
    <definedName name="处置固资、无资和其资而收回的现金净额">#REF!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김" hidden="1">{#N/A,#N/A,TRUE,"일정"}</definedName>
    <definedName name="存货净值年初数" localSheetId="0">#REF!</definedName>
    <definedName name="存货净值年初数">#REF!</definedName>
    <definedName name="存货净值期末数" localSheetId="0">#REF!</definedName>
    <definedName name="存货净值期末数">#REF!</definedName>
    <definedName name="存货明细___1_原材料_" localSheetId="0">#REF!</definedName>
    <definedName name="存货明细___1_原材料_">#REF!</definedName>
    <definedName name="存货收发存汇总表">#REF!</definedName>
    <definedName name="大幅度" localSheetId="0">#REF!</definedName>
    <definedName name="大幅度">#REF!</definedName>
    <definedName name="当前">#REF!</definedName>
    <definedName name="罚款收入" localSheetId="0">#REF!</definedName>
    <definedName name="罚款收入">#REF!</definedName>
    <definedName name="分队发送">#REF!</definedName>
    <definedName name="分析">#REF!</definedName>
    <definedName name="供货、iouguiguigui、、" localSheetId="0" hidden="1">{#N/A,#N/A,TRUE,"일정"}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localSheetId="0" hidden="1">{#N/A,#N/A,TRUE,"일정"}</definedName>
    <definedName name="ㄴㅇ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 localSheetId="0">#REF!</definedName>
    <definedName name="核算项目余额表">#REF!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 localSheetId="0">#REF!</definedName>
    <definedName name="汇率">#REF!</definedName>
    <definedName name="汇总" localSheetId="0">#REF!</definedName>
    <definedName name="汇总">#REF!</definedName>
    <definedName name="会计分录序时簿" localSheetId="0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localSheetId="0" hidden="1">{#N/A,#N/A,TRUE,"일정"}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담당1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 localSheetId="0">#REF!</definedName>
    <definedName name="其他业务收入">#REF!</definedName>
    <definedName name="其他应付款年初数" localSheetId="0">#REF!</definedName>
    <definedName name="其他应付款年初数">#REF!</definedName>
    <definedName name="其他应付款期末数" localSheetId="0">#REF!</definedName>
    <definedName name="其他应付款期末数">#REF!</definedName>
    <definedName name="其他应收款净额年初数" localSheetId="0">#REF!</definedName>
    <definedName name="其他应收款净额年初数">#REF!</definedName>
    <definedName name="其他应收款净额期末数" localSheetId="0">#REF!</definedName>
    <definedName name="其他应收款净额期末数">#REF!</definedName>
    <definedName name="其他应收款年初数" localSheetId="0">#REF!</definedName>
    <definedName name="其他应收款年初数">#REF!</definedName>
    <definedName name="其他应收款期末数" localSheetId="0">#REF!</definedName>
    <definedName name="其他应收款期末数">#REF!</definedName>
    <definedName name="请选择" localSheetId="0">#REF!</definedName>
    <definedName name="请选择">#REF!</definedName>
    <definedName name="全部末级余额">#REF!</definedName>
    <definedName name="確認項目">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领料汇总" localSheetId="0">#REF!</definedName>
    <definedName name="生产领料汇总">#REF!</definedName>
    <definedName name="生产领料序时簿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试1" localSheetId="0" hidden="1">{#N/A,#N/A,FALSE,"Aging Summary";#N/A,#N/A,FALSE,"Ratio Analysis";#N/A,#N/A,FALSE,"Test 120 Day Accts";#N/A,#N/A,FALSE,"Tickmarks"}</definedName>
    <definedName name="试1" hidden="1">{#N/A,#N/A,FALSE,"Aging Summary";#N/A,#N/A,FALSE,"Ratio Analysis";#N/A,#N/A,FALSE,"Test 120 Day Accts";#N/A,#N/A,FALSE,"Tickmarks"}</definedName>
    <definedName name="试算平衡表" localSheetId="0">#REF!</definedName>
    <definedName name="试算平衡表">#REF!</definedName>
    <definedName name="是" localSheetId="0">#REF!</definedName>
    <definedName name="是">#REF!</definedName>
    <definedName name="数量金额总账" localSheetId="0">#REF!</definedName>
    <definedName name="数量金额总账">#REF!</definedName>
    <definedName name="ㅁ" localSheetId="0" hidden="1">{#N/A,#N/A,TRUE,"일정"}</definedName>
    <definedName name="ㅁ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ㅁㅁㅁㅁㅇㅁㅇㅁㅇ" hidden="1">{#N/A,#N/A,TRUE,"일정"}</definedName>
    <definedName name="外购入库序时簿" localSheetId="0">#REF!</definedName>
    <definedName name="外购入库序时簿">#REF!</definedName>
    <definedName name="外协厂监查指导4">#REF!</definedName>
    <definedName name="外协厂监察指导">#REF!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 localSheetId="0">#REF!</definedName>
    <definedName name="往来对账单">#REF!</definedName>
    <definedName name="委外加工发出序时簿">#REF!</definedName>
    <definedName name="物料代码0503" localSheetId="0">#REF!</definedName>
    <definedName name="物料代码0503">#REF!</definedName>
    <definedName name="物料收发汇总表" localSheetId="0">#REF!</definedName>
    <definedName name="物料收发汇总表">#REF!</definedName>
    <definedName name="物料收发明细表">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 localSheetId="0">#REF!</definedName>
    <definedName name="新">#REF!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应付票据期末数" localSheetId="0">#REF!</definedName>
    <definedName name="应付票据期末数">#REF!</definedName>
    <definedName name="应付账款期末数" localSheetId="0">#REF!</definedName>
    <definedName name="应付账款期末数">#REF!</definedName>
    <definedName name="应会" localSheetId="0">#REF!</definedName>
    <definedName name="应会">#REF!</definedName>
    <definedName name="应收款项净额年初数" localSheetId="0">#REF!</definedName>
    <definedName name="应收款项净额年初数">#REF!</definedName>
    <definedName name="应收票据年初数" localSheetId="0">#REF!</definedName>
    <definedName name="应收票据年初数">#REF!</definedName>
    <definedName name="应收票据期末数" localSheetId="0">#REF!</definedName>
    <definedName name="应收票据期末数">#REF!</definedName>
    <definedName name="应收账款净额年初数" localSheetId="0">#REF!</definedName>
    <definedName name="应收账款净额年初数">#REF!</definedName>
    <definedName name="应收账款净额期末数" localSheetId="0">#REF!</definedName>
    <definedName name="应收账款净额期末数">#REF!</definedName>
    <definedName name="应收账款年初数" localSheetId="0">#REF!</definedName>
    <definedName name="应收账款年初数">#REF!</definedName>
    <definedName name="应收账款期末数" localSheetId="0">#REF!</definedName>
    <definedName name="应收账款期末数">#REF!</definedName>
    <definedName name="营业外收入" localSheetId="0">#REF!</definedName>
    <definedName name="营业外收入">#REF!</definedName>
    <definedName name="预付账款期末数" localSheetId="0">#REF!</definedName>
    <definedName name="预付账款期末数">#REF!</definedName>
    <definedName name="预收账款年初数" localSheetId="0">#REF!</definedName>
    <definedName name="预收账款年初数">#REF!</definedName>
    <definedName name="预收账款期末数" localSheetId="0">#REF!</definedName>
    <definedName name="预收账款期末数">#REF!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ㅂㅂ" hidden="1">{#N/A,#N/A,TRUE,"일정"}</definedName>
    <definedName name="ㅂㅈ" localSheetId="0" hidden="1">{#N/A,#N/A,TRUE,"일정"}</definedName>
    <definedName name="ㅂㅈ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localSheetId="0" hidden="1">{#N/A,#N/A,FALSE,"Aging Summary";#N/A,#N/A,FALSE,"Ratio Analysis";#N/A,#N/A,FALSE,"Test 120 Day Accts";#N/A,#N/A,FALSE,"Tickmarks"}</definedName>
    <definedName name="折旧1" hidden="1">{#N/A,#N/A,FALSE,"Aging Summary";#N/A,#N/A,FALSE,"Ratio Analysis";#N/A,#N/A,FALSE,"Test 120 Day Accts";#N/A,#N/A,FALSE,"Tickmarks"}</definedName>
    <definedName name="中国" localSheetId="0">#REF!</definedName>
    <definedName name="中国">#REF!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 localSheetId="0">#REF!</definedName>
    <definedName name="主营业务收入净额">#REF!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사업계획투자비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생산성3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원가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 localSheetId="0">#REF!</definedName>
    <definedName name="전">#REF!</definedName>
    <definedName name="전제2" hidden="1">#REF!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종" hidden="1">{#N/A,#N/A,TRUE,"일정"}</definedName>
    <definedName name="주택사업본부" localSheetId="0">#REF!</definedName>
    <definedName name="주택사업본부">#REF!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중요도B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 localSheetId="0">#REF!</definedName>
    <definedName name="철구사업본부">#REF!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치형변화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비절감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관" hidden="1">{#N/A,#N/A,TRUE,"일정"}</definedName>
    <definedName name="품질" localSheetId="0" hidden="1">{#N/A,#N/A,TRUE,"일정"}</definedName>
    <definedName name="품질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호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ㅏㅏ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ㅓㅓ" hidden="1">{#N/A,#N/A,TRUE,"일정"}</definedName>
    <definedName name="ㅔㅔ" localSheetId="0" hidden="1">{#N/A,#N/A,TRUE,"일정"}</definedName>
    <definedName name="ㅔㅔ" hidden="1">{#N/A,#N/A,TRUE,"일정"}</definedName>
    <definedName name="ㅗㄱㄴㅇㅁ" localSheetId="0" hidden="1">{#N/A,#N/A,TRUE,"일정"}</definedName>
    <definedName name="ㅗㄱㄴㅇㅁ" hidden="1">{#N/A,#N/A,TRUE,"일정"}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ㅜㄴㅅ구ㅛㄴ군ㄱ" localSheetId="0" hidden="1">{#N/A,#N/A,TRUE,"일정"}</definedName>
    <definedName name="ㅜㄴㅅ구ㅛㄴ군ㄱ" hidden="1">{#N/A,#N/A,TRUE,"일정"}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</definedNames>
  <calcPr calcId="144525"/>
</workbook>
</file>

<file path=xl/sharedStrings.xml><?xml version="1.0" encoding="utf-8"?>
<sst xmlns="http://schemas.openxmlformats.org/spreadsheetml/2006/main" count="208" uniqueCount="116">
  <si>
    <t>附表2：</t>
  </si>
  <si>
    <t>湖南绿色再生资源有限公司2022年第4季度拆解产物产生、处理明细表</t>
  </si>
  <si>
    <t>废物名称</t>
  </si>
  <si>
    <t>编码</t>
  </si>
  <si>
    <t>上期结存（吨）</t>
  </si>
  <si>
    <t>本期产生量（吨）</t>
  </si>
  <si>
    <t>本期处理量（吨）</t>
  </si>
  <si>
    <t>本期处理量明细</t>
  </si>
  <si>
    <t>库存量（吨）</t>
  </si>
  <si>
    <t>重量</t>
  </si>
  <si>
    <t>处理单位</t>
  </si>
  <si>
    <t>保温层材料(吨)</t>
  </si>
  <si>
    <t>G-01-04-01</t>
  </si>
  <si>
    <t>宁乡环卫局</t>
  </si>
  <si>
    <t>一般固废</t>
  </si>
  <si>
    <t>印刷电路板(吨)</t>
  </si>
  <si>
    <t>F-01-07/08</t>
  </si>
  <si>
    <t>湖北鑫资铜业科技有限公司</t>
  </si>
  <si>
    <t>危险废物</t>
  </si>
  <si>
    <t>大冶有色金属有限责任公司</t>
  </si>
  <si>
    <t>CRT玻璃（吨）</t>
  </si>
  <si>
    <t>E-01-01</t>
  </si>
  <si>
    <t>暂存</t>
  </si>
  <si>
    <t>CRT锥玻璃(吨)</t>
  </si>
  <si>
    <t>E-01-02</t>
  </si>
  <si>
    <t>汨罗万容固体废物处理有限公司</t>
  </si>
  <si>
    <t>CRT屏玻璃(吨)</t>
  </si>
  <si>
    <t>E-01-03</t>
  </si>
  <si>
    <t>湖南新能环保科技有限公司</t>
  </si>
  <si>
    <t>压缩机</t>
  </si>
  <si>
    <t>F-01-03</t>
  </si>
  <si>
    <t>天津通宜顺金属制品有限公司</t>
  </si>
  <si>
    <t>天津永俊金属制品有限公司</t>
  </si>
  <si>
    <t>铜陵福茂再生资源利用有限公司</t>
  </si>
  <si>
    <t>湖南绿色再生资源有限公司领料</t>
  </si>
  <si>
    <t>电动机</t>
  </si>
  <si>
    <t>F-01-04</t>
  </si>
  <si>
    <t>天津光华远大金属制品有限公司</t>
  </si>
  <si>
    <t>电线电缆(吨)</t>
  </si>
  <si>
    <t>G-01-03</t>
  </si>
  <si>
    <t>制冷剂</t>
  </si>
  <si>
    <t>D-01-02</t>
  </si>
  <si>
    <t>天津澳宏环保材料有限公司</t>
  </si>
  <si>
    <t>铜及其合金(吨)</t>
  </si>
  <si>
    <t>B-01-01</t>
  </si>
  <si>
    <t>天津中商瑞隆金属制品有限公司</t>
  </si>
  <si>
    <t>长沙泰杭电器有限公司</t>
  </si>
  <si>
    <t>铝及其合金(吨)</t>
  </si>
  <si>
    <t>B-01-02</t>
  </si>
  <si>
    <t>铁及其合金(吨)</t>
  </si>
  <si>
    <t>B-02-01</t>
  </si>
  <si>
    <t>湖南同泰循环经济有限公司</t>
  </si>
  <si>
    <t>湘潭鸿顺再生资源回收有限公司</t>
  </si>
  <si>
    <t>湘潭湘宁再生资源有限公司</t>
  </si>
  <si>
    <t>长沙旭鹏环保科技有限公司</t>
  </si>
  <si>
    <t>塑　 料(吨)</t>
  </si>
  <si>
    <t>C</t>
  </si>
  <si>
    <t>佛山市顺德区金盛富塑料有限公司</t>
  </si>
  <si>
    <t>湖南绿色再生资源有限公司无害化处理</t>
  </si>
  <si>
    <t>（空调）冷凝器</t>
  </si>
  <si>
    <t>F-01-16-01</t>
  </si>
  <si>
    <t>天津凯撒金属有限公司</t>
  </si>
  <si>
    <t>（空调）蒸发器</t>
  </si>
  <si>
    <t>F-01-15-01</t>
  </si>
  <si>
    <t>电源</t>
  </si>
  <si>
    <t>F-01-12-01</t>
  </si>
  <si>
    <t>光驱</t>
  </si>
  <si>
    <t>F-01-13-01</t>
  </si>
  <si>
    <t>软驱</t>
  </si>
  <si>
    <t>F-01-14-01</t>
  </si>
  <si>
    <t>硬盘</t>
  </si>
  <si>
    <t>F-01-06-01</t>
  </si>
  <si>
    <t>永兴鹏琨环保有限公司</t>
  </si>
  <si>
    <t>矿物油</t>
  </si>
  <si>
    <t>D-01-03-02</t>
  </si>
  <si>
    <t>长沙铭远环保科技有限公司</t>
  </si>
  <si>
    <t>荧光粉</t>
  </si>
  <si>
    <t>G-01-02-01</t>
  </si>
  <si>
    <t>液晶面板</t>
  </si>
  <si>
    <t>F-01-23-01</t>
  </si>
  <si>
    <t>河南硕盛再生资源有限公司</t>
  </si>
  <si>
    <t>光学膜片</t>
  </si>
  <si>
    <t>C-03-01-33</t>
  </si>
  <si>
    <t>汞灯管</t>
  </si>
  <si>
    <t>F-01-25-01</t>
  </si>
  <si>
    <t>湖南瀚洋环保科技有限公司</t>
  </si>
  <si>
    <t>LED灯带</t>
  </si>
  <si>
    <t>F-01-24-01</t>
  </si>
  <si>
    <t>合计</t>
  </si>
  <si>
    <t>电池</t>
  </si>
  <si>
    <t>F-01-09-01</t>
  </si>
  <si>
    <t>排水电机</t>
  </si>
  <si>
    <t>F-01-04-03</t>
  </si>
  <si>
    <t>(冰箱）玻璃</t>
  </si>
  <si>
    <t>E-01-07-01</t>
  </si>
  <si>
    <t>临沂市钱多多再生资源有限公司</t>
  </si>
  <si>
    <t>（空调）玻璃</t>
  </si>
  <si>
    <t>E-01-07-02</t>
  </si>
  <si>
    <t>固化玻璃</t>
  </si>
  <si>
    <t>无</t>
  </si>
  <si>
    <t>灯泡</t>
  </si>
  <si>
    <t>F-01-26-25</t>
  </si>
  <si>
    <t>冰箱电机</t>
  </si>
  <si>
    <t>F-01-04-04</t>
  </si>
  <si>
    <t>（空调）电机</t>
  </si>
  <si>
    <t>F-01-04-05</t>
  </si>
  <si>
    <t>橡胶（洗衣机）</t>
  </si>
  <si>
    <t>盐水</t>
  </si>
  <si>
    <t>D-01-04-01</t>
  </si>
  <si>
    <t>皮带（洗衣机）</t>
  </si>
  <si>
    <t>其他</t>
  </si>
  <si>
    <t>湘潭湘宁再生资源有限公司等</t>
  </si>
  <si>
    <t>管颈管（电子枪）玻璃</t>
  </si>
  <si>
    <t>E-01-06-01</t>
  </si>
  <si>
    <t>系统未包含的拆解产物小计：</t>
  </si>
  <si>
    <t>总计</t>
  </si>
</sst>
</file>

<file path=xl/styles.xml><?xml version="1.0" encoding="utf-8"?>
<styleSheet xmlns="http://schemas.openxmlformats.org/spreadsheetml/2006/main">
  <numFmts count="12">
    <numFmt numFmtId="176" formatCode="0.000_ "/>
    <numFmt numFmtId="177" formatCode="0.0000_);[Red]\(0.0000\)"/>
    <numFmt numFmtId="178" formatCode="0.000_);[Red]\(0.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00_ "/>
    <numFmt numFmtId="180" formatCode="_ \¥* #,##0_ ;_ \¥* \-#,##0_ ;_ \¥* &quot;-&quot;_ ;_ @_ "/>
    <numFmt numFmtId="181" formatCode="_-* #,##0_-;\-* #,##0_-;_-* &quot;-&quot;_-;_-@_-"/>
    <numFmt numFmtId="182" formatCode="0.00_);[Red]\(0.00\)"/>
    <numFmt numFmtId="183" formatCode="_-* #,##0.00_-;\-* #,##0.00_-;_-* &quot;-&quot;??_-;_-@_-"/>
    <numFmt numFmtId="41" formatCode="_ * #,##0_ ;_ * \-#,##0_ ;_ * &quot;-&quot;_ ;_ @_ "/>
    <numFmt numFmtId="43" formatCode="_ * #,##0.00_ ;_ * \-#,##0.00_ ;_ * &quot;-&quot;??_ ;_ @_ "/>
  </numFmts>
  <fonts count="44">
    <font>
      <sz val="12"/>
      <name val="宋体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name val="MS Sans Serif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MS Sans Serif"/>
      <charset val="134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1">
    <xf numFmtId="0" fontId="0" fillId="0" borderId="0">
      <alignment vertical="center"/>
    </xf>
    <xf numFmtId="0" fontId="20" fillId="0" borderId="0"/>
    <xf numFmtId="0" fontId="14" fillId="26" borderId="0" applyNumberFormat="false" applyBorder="false" applyAlignment="false" applyProtection="false">
      <alignment vertical="center"/>
    </xf>
    <xf numFmtId="183" fontId="18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0" fontId="0" fillId="0" borderId="0" applyFont="false" applyFill="false" applyBorder="false" applyAlignment="false" applyProtection="false"/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10" fillId="0" borderId="0" applyFill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18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32" fillId="0" borderId="0"/>
    <xf numFmtId="0" fontId="12" fillId="0" borderId="0"/>
    <xf numFmtId="0" fontId="14" fillId="18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22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7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/>
    <xf numFmtId="0" fontId="17" fillId="6" borderId="0" applyNumberFormat="false" applyBorder="false" applyAlignment="false" applyProtection="false">
      <alignment vertical="center"/>
    </xf>
    <xf numFmtId="0" fontId="12" fillId="0" borderId="0"/>
    <xf numFmtId="0" fontId="17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41" fontId="18" fillId="0" borderId="0" applyFont="false" applyFill="false" applyBorder="false" applyAlignment="false" applyProtection="false">
      <alignment vertical="center"/>
    </xf>
    <xf numFmtId="0" fontId="12" fillId="0" borderId="0"/>
    <xf numFmtId="0" fontId="6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2" fillId="0" borderId="0"/>
    <xf numFmtId="0" fontId="17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4" fillId="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4" fillId="18" borderId="0" applyNumberFormat="false" applyBorder="false" applyAlignment="false" applyProtection="false">
      <alignment vertical="center"/>
    </xf>
    <xf numFmtId="0" fontId="14" fillId="48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4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4" fillId="2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4" fillId="8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4" fillId="21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0" fillId="1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3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8" fillId="0" borderId="0"/>
    <xf numFmtId="0" fontId="10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0" borderId="0"/>
    <xf numFmtId="0" fontId="16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6" fillId="6" borderId="0" applyNumberFormat="false" applyBorder="false" applyAlignment="false" applyProtection="false">
      <alignment vertical="center"/>
    </xf>
    <xf numFmtId="0" fontId="30" fillId="23" borderId="8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44" fontId="18" fillId="0" borderId="0" applyFont="false" applyFill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0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28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5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6" borderId="0" applyNumberFormat="false" applyBorder="false" applyAlignment="false" applyProtection="false">
      <alignment vertical="center"/>
    </xf>
    <xf numFmtId="0" fontId="39" fillId="43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35" fillId="31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20" fillId="0" borderId="0"/>
    <xf numFmtId="0" fontId="19" fillId="0" borderId="0" applyNumberFormat="false" applyFill="false" applyBorder="false" applyAlignment="false" applyProtection="false">
      <alignment vertical="center"/>
    </xf>
    <xf numFmtId="0" fontId="18" fillId="28" borderId="10" applyNumberFormat="false" applyFont="false" applyAlignment="false" applyProtection="false">
      <alignment vertical="center"/>
    </xf>
    <xf numFmtId="0" fontId="12" fillId="0" borderId="0"/>
    <xf numFmtId="0" fontId="12" fillId="0" borderId="0"/>
    <xf numFmtId="42" fontId="0" fillId="0" borderId="0" applyFont="false" applyFill="false" applyBorder="false" applyAlignment="false" applyProtection="false"/>
    <xf numFmtId="0" fontId="12" fillId="0" borderId="0"/>
    <xf numFmtId="0" fontId="12" fillId="0" borderId="0"/>
    <xf numFmtId="0" fontId="24" fillId="49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7" applyNumberFormat="false" applyFill="false" applyAlignment="false" applyProtection="false">
      <alignment vertical="center"/>
    </xf>
    <xf numFmtId="0" fontId="12" fillId="0" borderId="0"/>
    <xf numFmtId="0" fontId="16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5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2" fillId="0" borderId="0"/>
    <xf numFmtId="0" fontId="12" fillId="0" borderId="0"/>
    <xf numFmtId="0" fontId="42" fillId="0" borderId="0" applyNumberForma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0" borderId="0"/>
    <xf numFmtId="0" fontId="37" fillId="0" borderId="11" applyNumberFormat="false" applyFill="false" applyAlignment="false" applyProtection="false">
      <alignment vertical="center"/>
    </xf>
    <xf numFmtId="0" fontId="12" fillId="0" borderId="0"/>
    <xf numFmtId="0" fontId="13" fillId="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24" fillId="34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2" fillId="0" borderId="0"/>
    <xf numFmtId="0" fontId="12" fillId="0" borderId="0"/>
    <xf numFmtId="0" fontId="14" fillId="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24" fillId="3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4" fillId="38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4" fillId="39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2" fillId="0" borderId="0"/>
    <xf numFmtId="0" fontId="12" fillId="0" borderId="0"/>
    <xf numFmtId="0" fontId="15" fillId="5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2" fillId="14" borderId="6" applyNumberFormat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41" borderId="13" applyNumberFormat="false" applyAlignment="false" applyProtection="false">
      <alignment vertical="center"/>
    </xf>
    <xf numFmtId="0" fontId="12" fillId="0" borderId="0"/>
    <xf numFmtId="0" fontId="12" fillId="0" borderId="0"/>
    <xf numFmtId="0" fontId="17" fillId="6" borderId="0" applyNumberFormat="false" applyBorder="false" applyAlignment="false" applyProtection="false">
      <alignment vertical="center"/>
    </xf>
    <xf numFmtId="0" fontId="24" fillId="42" borderId="0" applyNumberFormat="false" applyBorder="false" applyAlignment="false" applyProtection="false">
      <alignment vertical="center"/>
    </xf>
    <xf numFmtId="0" fontId="40" fillId="0" borderId="9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2" fillId="0" borderId="0"/>
    <xf numFmtId="0" fontId="12" fillId="0" borderId="0"/>
    <xf numFmtId="0" fontId="15" fillId="5" borderId="0" applyNumberFormat="false" applyBorder="false" applyAlignment="false" applyProtection="false">
      <alignment vertical="center"/>
    </xf>
    <xf numFmtId="0" fontId="13" fillId="4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20" fillId="0" borderId="0"/>
    <xf numFmtId="0" fontId="41" fillId="41" borderId="8" applyNumberFormat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7" fillId="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0" borderId="0"/>
    <xf numFmtId="41" fontId="0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0"/>
    <xf numFmtId="0" fontId="14" fillId="27" borderId="0" applyNumberFormat="false" applyBorder="false" applyAlignment="false" applyProtection="false">
      <alignment vertical="center"/>
    </xf>
    <xf numFmtId="0" fontId="12" fillId="0" borderId="0"/>
    <xf numFmtId="0" fontId="36" fillId="0" borderId="0" applyNumberFormat="false" applyFill="false" applyBorder="false" applyAlignment="false" applyProtection="false">
      <alignment vertical="center"/>
    </xf>
    <xf numFmtId="0" fontId="12" fillId="0" borderId="0"/>
    <xf numFmtId="0" fontId="12" fillId="0" borderId="0"/>
    <xf numFmtId="0" fontId="24" fillId="4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3" fillId="4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5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12" fillId="0" borderId="0"/>
    <xf numFmtId="0" fontId="12" fillId="0" borderId="0"/>
    <xf numFmtId="42" fontId="18" fillId="0" borderId="0" applyFont="false" applyFill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17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7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43" fillId="0" borderId="0"/>
    <xf numFmtId="0" fontId="12" fillId="0" borderId="0"/>
    <xf numFmtId="0" fontId="12" fillId="0" borderId="0"/>
    <xf numFmtId="0" fontId="13" fillId="3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0" fillId="0" borderId="0" applyFont="false" applyFill="false" applyBorder="false" applyAlignment="false" applyProtection="false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4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2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5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5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2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0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7" borderId="0" applyNumberFormat="false" applyBorder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0" fillId="0" borderId="0"/>
    <xf numFmtId="0" fontId="27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3" fillId="30" borderId="0" applyNumberFormat="false" applyBorder="false" applyAlignment="false" applyProtection="false">
      <alignment vertical="center"/>
    </xf>
    <xf numFmtId="0" fontId="12" fillId="0" borderId="0"/>
    <xf numFmtId="0" fontId="14" fillId="3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6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29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3" fillId="2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</cellStyleXfs>
  <cellXfs count="3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178" fontId="2" fillId="0" borderId="0" xfId="0" applyNumberFormat="true" applyFont="true" applyAlignment="true">
      <alignment horizontal="right" vertical="center"/>
    </xf>
    <xf numFmtId="0" fontId="2" fillId="0" borderId="0" xfId="0" applyFont="true" applyAlignment="true">
      <alignment horizontal="center" vertical="center"/>
    </xf>
    <xf numFmtId="177" fontId="2" fillId="0" borderId="0" xfId="0" applyNumberFormat="true" applyFont="true" applyAlignment="true">
      <alignment horizontal="right" vertical="center"/>
    </xf>
    <xf numFmtId="0" fontId="3" fillId="0" borderId="0" xfId="0" applyFont="true">
      <alignment vertical="center"/>
    </xf>
    <xf numFmtId="0" fontId="4" fillId="0" borderId="1" xfId="17" applyFont="true" applyBorder="true" applyAlignment="true">
      <alignment horizontal="center" vertical="center"/>
    </xf>
    <xf numFmtId="0" fontId="4" fillId="0" borderId="1" xfId="17" applyFont="true" applyBorder="true" applyAlignment="true">
      <alignment horizontal="left" vertical="center"/>
    </xf>
    <xf numFmtId="176" fontId="4" fillId="0" borderId="1" xfId="17" applyNumberFormat="true" applyFont="true" applyBorder="true" applyAlignment="true">
      <alignment horizontal="right" vertical="center"/>
    </xf>
    <xf numFmtId="0" fontId="5" fillId="0" borderId="2" xfId="17" applyFont="true" applyBorder="true" applyAlignment="true">
      <alignment horizontal="center" vertical="center" wrapText="true"/>
    </xf>
    <xf numFmtId="178" fontId="5" fillId="0" borderId="2" xfId="18" applyNumberFormat="true" applyFont="true" applyFill="true" applyBorder="true" applyAlignment="true">
      <alignment horizontal="center" vertical="center" wrapText="true"/>
    </xf>
    <xf numFmtId="178" fontId="5" fillId="0" borderId="2" xfId="17" applyNumberFormat="true" applyFont="true" applyBorder="true" applyAlignment="true">
      <alignment horizontal="center" vertical="center" wrapText="true"/>
    </xf>
    <xf numFmtId="0" fontId="2" fillId="0" borderId="2" xfId="18" applyFont="true" applyFill="true" applyBorder="true" applyAlignment="true">
      <alignment horizontal="center" vertical="center" wrapText="true"/>
    </xf>
    <xf numFmtId="177" fontId="2" fillId="0" borderId="2" xfId="0" applyNumberFormat="true" applyFont="true" applyBorder="true" applyAlignment="true">
      <alignment horizontal="right" vertical="center"/>
    </xf>
    <xf numFmtId="177" fontId="2" fillId="0" borderId="3" xfId="0" applyNumberFormat="true" applyFont="true" applyBorder="true" applyAlignment="true">
      <alignment horizontal="right" vertical="center"/>
    </xf>
    <xf numFmtId="177" fontId="2" fillId="0" borderId="4" xfId="0" applyNumberFormat="true" applyFont="true" applyBorder="true" applyAlignment="true">
      <alignment horizontal="right" vertical="center"/>
    </xf>
    <xf numFmtId="177" fontId="2" fillId="0" borderId="5" xfId="0" applyNumberFormat="true" applyFont="true" applyBorder="true" applyAlignment="true">
      <alignment horizontal="right" vertical="center"/>
    </xf>
    <xf numFmtId="0" fontId="5" fillId="0" borderId="2" xfId="0" applyFont="true" applyBorder="true" applyAlignment="true">
      <alignment horizontal="center" vertical="center"/>
    </xf>
    <xf numFmtId="177" fontId="5" fillId="0" borderId="2" xfId="0" applyNumberFormat="true" applyFont="true" applyBorder="true" applyAlignment="true">
      <alignment horizontal="right" vertical="center"/>
    </xf>
    <xf numFmtId="176" fontId="5" fillId="0" borderId="2" xfId="17" applyNumberFormat="true" applyFont="true" applyBorder="true" applyAlignment="true">
      <alignment horizontal="center" vertical="center" wrapText="true"/>
    </xf>
    <xf numFmtId="177" fontId="5" fillId="0" borderId="2" xfId="17" applyNumberFormat="true" applyFont="true" applyBorder="true" applyAlignment="true">
      <alignment horizontal="center" vertical="center" wrapText="true"/>
    </xf>
    <xf numFmtId="179" fontId="5" fillId="0" borderId="2" xfId="17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7" fontId="2" fillId="0" borderId="3" xfId="0" applyNumberFormat="true" applyFont="true" applyBorder="true">
      <alignment vertical="center"/>
    </xf>
    <xf numFmtId="177" fontId="2" fillId="0" borderId="4" xfId="0" applyNumberFormat="true" applyFont="true" applyBorder="true">
      <alignment vertical="center"/>
    </xf>
    <xf numFmtId="177" fontId="5" fillId="0" borderId="2" xfId="0" applyNumberFormat="true" applyFont="true" applyBorder="true" applyAlignment="true">
      <alignment horizontal="center" vertical="center"/>
    </xf>
    <xf numFmtId="0" fontId="7" fillId="0" borderId="0" xfId="0" applyFont="true">
      <alignment vertical="center"/>
    </xf>
    <xf numFmtId="0" fontId="5" fillId="0" borderId="2" xfId="126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8" fillId="0" borderId="2" xfId="126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9" fillId="0" borderId="0" xfId="12" applyFont="true">
      <alignment vertical="center"/>
    </xf>
    <xf numFmtId="0" fontId="10" fillId="0" borderId="0" xfId="12">
      <alignment vertical="center"/>
    </xf>
    <xf numFmtId="0" fontId="11" fillId="0" borderId="0" xfId="12" applyFont="true" applyAlignment="true">
      <alignment horizontal="center" vertical="center"/>
    </xf>
    <xf numFmtId="0" fontId="10" fillId="0" borderId="0" xfId="12" applyAlignment="true">
      <alignment horizontal="left" vertical="center"/>
    </xf>
  </cellXfs>
  <cellStyles count="451">
    <cellStyle name="常规" xfId="0" builtinId="0"/>
    <cellStyle name="样式 1 2" xfId="1"/>
    <cellStyle name="强调文字颜色 3 2" xfId="2"/>
    <cellStyle name="千位分隔 3" xfId="3"/>
    <cellStyle name="千位分隔 2" xfId="4"/>
    <cellStyle name="货币[0] 2 2" xfId="5"/>
    <cellStyle name="好_2015年第三季度附表" xfId="6"/>
    <cellStyle name="好_(四)12月关键拆解产物产生与处理量占比_(五)2月关键产物平衡表" xfId="7"/>
    <cellStyle name="好_(四)12月关键拆解产物产生与处理量占比" xfId="8"/>
    <cellStyle name="好_(九)回收明细基础表_(五)2月关键产物平衡表" xfId="9"/>
    <cellStyle name="好_(九)回收明细基础表" xfId="10"/>
    <cellStyle name="常规_株洲凯天环保2015年2季度复审附表" xfId="11"/>
    <cellStyle name="常规_环保厅检查底稿7.30" xfId="12"/>
    <cellStyle name="常规_复审附表" xfId="13"/>
    <cellStyle name="千位分隔 2 2" xfId="14"/>
    <cellStyle name="常规_Sheet6" xfId="15"/>
    <cellStyle name="常规_Sheet2" xfId="16"/>
    <cellStyle name="常规_Sheet1" xfId="17"/>
    <cellStyle name="常规_审计资料00" xfId="18"/>
    <cellStyle name="常规_（七）洗衣机关键产物物料平衡表2015" xfId="19"/>
    <cellStyle name="常规_（七）电冰箱关键产物物料平衡表2015" xfId="20"/>
    <cellStyle name="常规_（九)拆解前后对比" xfId="21"/>
    <cellStyle name="常规 97" xfId="22"/>
    <cellStyle name="常规 96" xfId="23"/>
    <cellStyle name="常规 95" xfId="24"/>
    <cellStyle name="常规 9 3" xfId="25"/>
    <cellStyle name="常规 9 2" xfId="26"/>
    <cellStyle name="常规 94" xfId="27"/>
    <cellStyle name="常规 89" xfId="28"/>
    <cellStyle name="常规 88 3" xfId="29"/>
    <cellStyle name="60% - 强调文字颜色 1 2" xfId="30"/>
    <cellStyle name="超链接" xfId="31" builtinId="8"/>
    <cellStyle name="常规 65 2" xfId="32"/>
    <cellStyle name="常规 70 2" xfId="33"/>
    <cellStyle name="常规 21 2" xfId="34"/>
    <cellStyle name="常规 16 2" xfId="35"/>
    <cellStyle name="60% - 强调文字颜色 4" xfId="36" builtinId="44"/>
    <cellStyle name="常规 68" xfId="37"/>
    <cellStyle name="常规 73" xfId="38"/>
    <cellStyle name="差_(五)12月关键产物平衡表_(五)2月关键产物平衡表" xfId="39"/>
    <cellStyle name="差_2016-液晶显示器 进销存" xfId="40"/>
    <cellStyle name="常规 13" xfId="41"/>
    <cellStyle name="差_二季度不申报基金的拆解处理情况汇总表（4.7）" xfId="42"/>
    <cellStyle name="常规 9" xfId="43"/>
    <cellStyle name="差_8月" xfId="44"/>
    <cellStyle name="差_2016-电冰箱 进销存" xfId="45"/>
    <cellStyle name="20% - 强调文字颜色 6" xfId="46" builtinId="50"/>
    <cellStyle name="差_2016-CRT电脑 进销存" xfId="47"/>
    <cellStyle name="常规 35 2" xfId="48"/>
    <cellStyle name="常规 40 2" xfId="49"/>
    <cellStyle name="常规 21" xfId="50"/>
    <cellStyle name="常规 16" xfId="51"/>
    <cellStyle name="千位分隔[0] 8" xfId="52"/>
    <cellStyle name="常规 85 2" xfId="53"/>
    <cellStyle name="常规 90 2" xfId="54"/>
    <cellStyle name="差_(五)12月关键产物平衡表" xfId="55"/>
    <cellStyle name="常规 79" xfId="56"/>
    <cellStyle name="常规 84" xfId="57"/>
    <cellStyle name="常规 84 3" xfId="58"/>
    <cellStyle name="常规 79 3" xfId="59"/>
    <cellStyle name="常规 86" xfId="60"/>
    <cellStyle name="常规 91" xfId="61"/>
    <cellStyle name="差_(七)监控情况" xfId="62"/>
    <cellStyle name="好_二季度不申报基金的拆解处理情况汇总表（4.7）" xfId="63"/>
    <cellStyle name="常规 46 2" xfId="64"/>
    <cellStyle name="常规 51 2" xfId="65"/>
    <cellStyle name="差_(九)回收明细基础表_(五)2月关键产物平衡表" xfId="66"/>
    <cellStyle name="常规 93" xfId="67"/>
    <cellStyle name="常规 88" xfId="68"/>
    <cellStyle name="差_(九)回收明细基础表" xfId="69"/>
    <cellStyle name="常规 48 3" xfId="70"/>
    <cellStyle name="常规 53 3" xfId="71"/>
    <cellStyle name="60%-个性色3" xfId="72"/>
    <cellStyle name="个性色3" xfId="73"/>
    <cellStyle name="60%-个性色2" xfId="74"/>
    <cellStyle name="个性色2" xfId="75"/>
    <cellStyle name="差_(四)11月关键拆解产物产生与处理量占比" xfId="76"/>
    <cellStyle name="好_8月" xfId="77"/>
    <cellStyle name="常规 76 3" xfId="78"/>
    <cellStyle name="常规 81 3" xfId="79"/>
    <cellStyle name="60%-个性色1" xfId="80"/>
    <cellStyle name="个性色1" xfId="81"/>
    <cellStyle name="常规 44 3" xfId="82"/>
    <cellStyle name="常规 39 3" xfId="83"/>
    <cellStyle name="60% - 强调文字颜色 6 2" xfId="84"/>
    <cellStyle name="40%-个性色3" xfId="85"/>
    <cellStyle name="常规 75 2" xfId="86"/>
    <cellStyle name="常规 80 2" xfId="87"/>
    <cellStyle name="60% - 强调文字颜色 4 2" xfId="88"/>
    <cellStyle name="常规 68 2" xfId="89"/>
    <cellStyle name="常规 73 2" xfId="90"/>
    <cellStyle name="60% - 强调文字颜色 3 2" xfId="91"/>
    <cellStyle name="常规 67 2" xfId="92"/>
    <cellStyle name="常规 72 2" xfId="93"/>
    <cellStyle name="常规 11" xfId="94"/>
    <cellStyle name="60% - 强调文字颜色 2 2" xfId="95"/>
    <cellStyle name="常规 66 2" xfId="96"/>
    <cellStyle name="常规 71 2" xfId="97"/>
    <cellStyle name="常规 10" xfId="98"/>
    <cellStyle name="常规_2015年10月凯天月报" xfId="99"/>
    <cellStyle name="常规_复审附表_2016年第一季度审核表" xfId="100"/>
    <cellStyle name="常规 46 3" xfId="101"/>
    <cellStyle name="常规 51 3" xfId="102"/>
    <cellStyle name="40%-个性色6" xfId="103"/>
    <cellStyle name="40%-个性色5" xfId="104"/>
    <cellStyle name="40% - 强调文字颜色 6 2" xfId="105"/>
    <cellStyle name="40% - 强调文字颜色 3 2" xfId="106"/>
    <cellStyle name="40%-个性色4" xfId="107"/>
    <cellStyle name="常规 75 3" xfId="108"/>
    <cellStyle name="常规 80 3" xfId="109"/>
    <cellStyle name="40% - 强调文字颜色 1 2" xfId="110"/>
    <cellStyle name="个性色4" xfId="111"/>
    <cellStyle name="60%-个性色4" xfId="112"/>
    <cellStyle name="20%-个性色3" xfId="113"/>
    <cellStyle name="差_不申请基金补贴数据-自查自纠（2017.1季度）" xfId="114"/>
    <cellStyle name="个性色6" xfId="115"/>
    <cellStyle name="60%-个性色6" xfId="116"/>
    <cellStyle name="20%-个性色6" xfId="117"/>
    <cellStyle name="20% - 强调文字颜色 5 2" xfId="118"/>
    <cellStyle name="常规 28" xfId="119"/>
    <cellStyle name="常规 33" xfId="120"/>
    <cellStyle name="常规 21 3" xfId="121"/>
    <cellStyle name="常规 16 3" xfId="122"/>
    <cellStyle name="60% - 强调文字颜色 5" xfId="123" builtinId="48"/>
    <cellStyle name="常规 69" xfId="124"/>
    <cellStyle name="常规 74" xfId="125"/>
    <cellStyle name="常规 100" xfId="126"/>
    <cellStyle name="20% - 强调文字颜色 3 2" xfId="127"/>
    <cellStyle name="差_三季度时长表" xfId="128"/>
    <cellStyle name="常规 8 2" xfId="129"/>
    <cellStyle name="差_不申请基金补贴数据（2017.2季度）(3)" xfId="130"/>
    <cellStyle name="差_2015年第三季度附表" xfId="131"/>
    <cellStyle name="20% - 强调文字颜色 2 2" xfId="132"/>
    <cellStyle name="差_2016-洗衣机 进销存" xfId="133"/>
    <cellStyle name="常规_3月份月报" xfId="134"/>
    <cellStyle name="40%-个性色1" xfId="135"/>
    <cellStyle name="40% - 强调文字颜色 5 2" xfId="136"/>
    <cellStyle name="好_(五)12月关键产物平衡表_(五)2月关键产物平衡表" xfId="137"/>
    <cellStyle name="常规 83 2" xfId="138"/>
    <cellStyle name="常规 78 2" xfId="139"/>
    <cellStyle name="常规 35" xfId="140"/>
    <cellStyle name="常规 40" xfId="141"/>
    <cellStyle name="差_2016-液晶电视机 进销存" xfId="142"/>
    <cellStyle name="20% - 强调文字颜色 4" xfId="143" builtinId="42"/>
    <cellStyle name="常规 58" xfId="144"/>
    <cellStyle name="常规 63" xfId="145"/>
    <cellStyle name="差_2016-空调 进销存" xfId="146"/>
    <cellStyle name="输入" xfId="147" builtinId="20"/>
    <cellStyle name="20% - 强调文字颜色 3" xfId="148" builtinId="38"/>
    <cellStyle name="常规 85 3" xfId="149"/>
    <cellStyle name="常规 57" xfId="150"/>
    <cellStyle name="常规 62" xfId="151"/>
    <cellStyle name="货币" xfId="152" builtinId="4"/>
    <cellStyle name="常规 54 3" xfId="153"/>
    <cellStyle name="常规 49 3" xfId="154"/>
    <cellStyle name="常规 37" xfId="155"/>
    <cellStyle name="常规 42" xfId="156"/>
    <cellStyle name="常规 3" xfId="157"/>
    <cellStyle name="强调文字颜色 2" xfId="158" builtinId="33"/>
    <cellStyle name="常规 56" xfId="159"/>
    <cellStyle name="常规 61" xfId="160"/>
    <cellStyle name="差_2015年2季度供货明细" xfId="161"/>
    <cellStyle name="常规 38 3" xfId="162"/>
    <cellStyle name="常规 43 3" xfId="163"/>
    <cellStyle name="好_三季度时长表" xfId="164"/>
    <cellStyle name="常规 10 2" xfId="165"/>
    <cellStyle name="常规 7 3" xfId="166"/>
    <cellStyle name="常规 65" xfId="167"/>
    <cellStyle name="常规 70" xfId="168"/>
    <cellStyle name="差_(四)12月关键拆解产物产生与处理量占比" xfId="169"/>
    <cellStyle name="适中" xfId="170" builtinId="28"/>
    <cellStyle name="常规 25" xfId="171"/>
    <cellStyle name="常规 30" xfId="172"/>
    <cellStyle name="好" xfId="173" builtinId="26"/>
    <cellStyle name="常规 67" xfId="174"/>
    <cellStyle name="常规 72" xfId="175"/>
    <cellStyle name=" 1" xfId="176"/>
    <cellStyle name="已访问的超链接" xfId="177" builtinId="9"/>
    <cellStyle name="注释" xfId="178" builtinId="10"/>
    <cellStyle name="常规 33 3" xfId="179"/>
    <cellStyle name="常规 28 3" xfId="180"/>
    <cellStyle name="货币[0] 2" xfId="181"/>
    <cellStyle name="常规 66" xfId="182"/>
    <cellStyle name="常规 71" xfId="183"/>
    <cellStyle name="20% - 强调文字颜色 2" xfId="184" builtinId="34"/>
    <cellStyle name="常规 18 3" xfId="185"/>
    <cellStyle name="常规 23 3" xfId="186"/>
    <cellStyle name="常规 72 3" xfId="187"/>
    <cellStyle name="常规 67 3" xfId="188"/>
    <cellStyle name="链接单元格" xfId="189" builtinId="24"/>
    <cellStyle name="常规 5 3" xfId="190"/>
    <cellStyle name="差_不申请基金补贴数据（2017.2季度）7-12-球" xfId="191"/>
    <cellStyle name="标题 4" xfId="192" builtinId="19"/>
    <cellStyle name="40% - 强调文字颜色 4" xfId="193" builtinId="43"/>
    <cellStyle name="常规 48 2" xfId="194"/>
    <cellStyle name="常规 53 2" xfId="195"/>
    <cellStyle name="好_(七)监控情况_(五)2月关键产物平衡表" xfId="196"/>
    <cellStyle name="标题" xfId="197" builtinId="15"/>
    <cellStyle name="千位分隔" xfId="198" builtinId="3"/>
    <cellStyle name="常规 73 3" xfId="199"/>
    <cellStyle name="常规 68 3" xfId="200"/>
    <cellStyle name="警告文本" xfId="201" builtinId="11"/>
    <cellStyle name="千位分隔[0] 5" xfId="202"/>
    <cellStyle name="60%-个性色5" xfId="203"/>
    <cellStyle name="个性色5" xfId="204"/>
    <cellStyle name="常规 10 3" xfId="205"/>
    <cellStyle name="汇总" xfId="206" builtinId="25"/>
    <cellStyle name="常规 5" xfId="207"/>
    <cellStyle name="强调文字颜色 4" xfId="208" builtinId="41"/>
    <cellStyle name="20% - 强调文字颜色 6 2" xfId="209"/>
    <cellStyle name="常规 78" xfId="210"/>
    <cellStyle name="常规 83" xfId="211"/>
    <cellStyle name="40% - 强调文字颜色 3" xfId="212" builtinId="39"/>
    <cellStyle name="标题 3" xfId="213" builtinId="18"/>
    <cellStyle name="常规 59" xfId="214"/>
    <cellStyle name="常规 64" xfId="215"/>
    <cellStyle name="60% - 强调文字颜色 5 2" xfId="216"/>
    <cellStyle name="常规 69 2" xfId="217"/>
    <cellStyle name="常规 74 2" xfId="218"/>
    <cellStyle name="40% - 强调文字颜色 6" xfId="219" builtinId="51"/>
    <cellStyle name="常规 59 2" xfId="220"/>
    <cellStyle name="常规 64 2" xfId="221"/>
    <cellStyle name="常规 36 2" xfId="222"/>
    <cellStyle name="常规 41 2" xfId="223"/>
    <cellStyle name="40% - 强调文字颜色 5" xfId="224" builtinId="47"/>
    <cellStyle name="常规 85" xfId="225"/>
    <cellStyle name="常规 90" xfId="226"/>
    <cellStyle name="常规 79 2" xfId="227"/>
    <cellStyle name="常规 84 2" xfId="228"/>
    <cellStyle name="40% - 强调文字颜色 4 2" xfId="229"/>
    <cellStyle name="40%-个性色2" xfId="230"/>
    <cellStyle name="20% - 强调文字颜色 4 2" xfId="231"/>
    <cellStyle name="20% - 强调文字颜色 5" xfId="232" builtinId="46"/>
    <cellStyle name="40% - 强调文字颜色 1" xfId="233" builtinId="31"/>
    <cellStyle name="标题 1" xfId="234" builtinId="16"/>
    <cellStyle name="常规 37 2" xfId="235"/>
    <cellStyle name="常规 42 2" xfId="236"/>
    <cellStyle name="好_终结版   2015.5.10凯天2015年1季度复审附表" xfId="237"/>
    <cellStyle name="差" xfId="238" builtinId="27"/>
    <cellStyle name="检查单元格" xfId="239" builtinId="23"/>
    <cellStyle name="20%-个性色1" xfId="240"/>
    <cellStyle name="百分比 2" xfId="241"/>
    <cellStyle name="输出" xfId="242" builtinId="21"/>
    <cellStyle name="常规 44" xfId="243"/>
    <cellStyle name="常规 39" xfId="244"/>
    <cellStyle name="差_(七)监控情况_(五)2月关键产物平衡表" xfId="245"/>
    <cellStyle name="40% - 强调文字颜色 2" xfId="246" builtinId="35"/>
    <cellStyle name="标题 2" xfId="247" builtinId="17"/>
    <cellStyle name="百分比" xfId="248" builtinId="5"/>
    <cellStyle name="常规 37 3" xfId="249"/>
    <cellStyle name="常规 42 3" xfId="250"/>
    <cellStyle name="好_2016年回收拆解数量" xfId="251"/>
    <cellStyle name="60% - 强调文字颜色 6" xfId="252" builtinId="52"/>
    <cellStyle name="常规 75" xfId="253"/>
    <cellStyle name="常规 80" xfId="254"/>
    <cellStyle name=" 1 2" xfId="255"/>
    <cellStyle name="计算" xfId="256" builtinId="22"/>
    <cellStyle name="20% - 强调文字颜色 1 2" xfId="257"/>
    <cellStyle name="常规 31 2" xfId="258"/>
    <cellStyle name="常规 26 2" xfId="259"/>
    <cellStyle name="差_（七）电脑关键产物物料平衡表2015" xfId="260"/>
    <cellStyle name="40% - 强调文字颜色 2 2" xfId="261"/>
    <cellStyle name="常规 6 3" xfId="262"/>
    <cellStyle name="千位分隔[0] 3" xfId="263"/>
    <cellStyle name="差_(四)12月关键拆解产物产生与处理量占比_(五)2月关键产物平衡表" xfId="264"/>
    <cellStyle name="强调文字颜色 5" xfId="265" builtinId="45"/>
    <cellStyle name="千位分隔[0]" xfId="266" builtinId="6"/>
    <cellStyle name="常规 6" xfId="267"/>
    <cellStyle name="强调文字颜色 4 2" xfId="268"/>
    <cellStyle name="常规 5 2" xfId="269"/>
    <cellStyle name="解释性文本" xfId="270" builtinId="53"/>
    <cellStyle name="常规 49 2" xfId="271"/>
    <cellStyle name="常规 54 2" xfId="272"/>
    <cellStyle name="20% - 强调文字颜色 1" xfId="273" builtinId="30"/>
    <cellStyle name="常规 18 2" xfId="274"/>
    <cellStyle name="常规 23 2" xfId="275"/>
    <cellStyle name="常规 26" xfId="276"/>
    <cellStyle name="常规 31" xfId="277"/>
    <cellStyle name="常规 2" xfId="278"/>
    <cellStyle name="强调文字颜色 1" xfId="279" builtinId="29"/>
    <cellStyle name="常规 55" xfId="280"/>
    <cellStyle name="常规 60" xfId="281"/>
    <cellStyle name="常规 47 3" xfId="282"/>
    <cellStyle name="常规 52 3" xfId="283"/>
    <cellStyle name="常规 8 3" xfId="284"/>
    <cellStyle name="常规 52" xfId="285"/>
    <cellStyle name="常规 47" xfId="286"/>
    <cellStyle name="好_(五)12月关键产物平衡表" xfId="287"/>
    <cellStyle name="千位分隔[0] 7" xfId="288"/>
    <cellStyle name="常规 17 3" xfId="289"/>
    <cellStyle name="常规 22 3" xfId="290"/>
    <cellStyle name="货币[0]" xfId="291" builtinId="7"/>
    <cellStyle name="常规 26 3" xfId="292"/>
    <cellStyle name="常规 31 3" xfId="293"/>
    <cellStyle name="常规 6 4" xfId="294"/>
    <cellStyle name="千位分隔[0] 4" xfId="295"/>
    <cellStyle name="百分比 3" xfId="296"/>
    <cellStyle name="20%-个性色2" xfId="297"/>
    <cellStyle name="常规 11 2" xfId="298"/>
    <cellStyle name="常规 11 3" xfId="299"/>
    <cellStyle name="差_终结版   2015.5.10凯天2015年1季度复审附表" xfId="300"/>
    <cellStyle name="常规 87 2" xfId="301"/>
    <cellStyle name="常规 12" xfId="302"/>
    <cellStyle name="常规 12 2" xfId="303"/>
    <cellStyle name="常规 12 3" xfId="304"/>
    <cellStyle name="@ET_Style?CF_Style_10143" xfId="305"/>
    <cellStyle name="常规 88 2" xfId="306"/>
    <cellStyle name="常规 13 2" xfId="307"/>
    <cellStyle name="常规 13 3" xfId="308"/>
    <cellStyle name="常规 2_(五)4月关键产物平衡表" xfId="309"/>
    <cellStyle name="常规 89 2" xfId="310"/>
    <cellStyle name="常规 14" xfId="311"/>
    <cellStyle name="常规 14 2" xfId="312"/>
    <cellStyle name="60% - 强调文字颜色 1" xfId="313" builtinId="32"/>
    <cellStyle name="常规 14 3" xfId="314"/>
    <cellStyle name="常规 15" xfId="315"/>
    <cellStyle name="常规 20" xfId="316"/>
    <cellStyle name="常规 15 2" xfId="317"/>
    <cellStyle name="常规 20 2" xfId="318"/>
    <cellStyle name="常规 18" xfId="319"/>
    <cellStyle name="常规 23" xfId="320"/>
    <cellStyle name="常规 15 3" xfId="321"/>
    <cellStyle name="常规 20 3" xfId="322"/>
    <cellStyle name="好_(七)监控情况" xfId="323"/>
    <cellStyle name="差_2016年回收拆解数量" xfId="324"/>
    <cellStyle name="常规 19" xfId="325"/>
    <cellStyle name="常规 24" xfId="326"/>
    <cellStyle name="常规 17" xfId="327"/>
    <cellStyle name="常规 22" xfId="328"/>
    <cellStyle name="千位分隔[0] 6" xfId="329"/>
    <cellStyle name="常规 17 2" xfId="330"/>
    <cellStyle name="常规 22 2" xfId="331"/>
    <cellStyle name="常规_（七）电脑关键产物物料平衡表2015" xfId="332"/>
    <cellStyle name="常规 19 2" xfId="333"/>
    <cellStyle name="常规 24 2" xfId="334"/>
    <cellStyle name="常规 19 3" xfId="335"/>
    <cellStyle name="常规 24 3" xfId="336"/>
    <cellStyle name="强调文字颜色 1 2" xfId="337"/>
    <cellStyle name="常规 2 2" xfId="338"/>
    <cellStyle name="常规 2 2 2" xfId="339"/>
    <cellStyle name="常规 25 2" xfId="340"/>
    <cellStyle name="常规 30 2" xfId="341"/>
    <cellStyle name="常规 25 3" xfId="342"/>
    <cellStyle name="常规 30 3" xfId="343"/>
    <cellStyle name="常规 27" xfId="344"/>
    <cellStyle name="常规 32" xfId="345"/>
    <cellStyle name="常规 27 2" xfId="346"/>
    <cellStyle name="常规 32 2" xfId="347"/>
    <cellStyle name="常规 27 3" xfId="348"/>
    <cellStyle name="常规 32 3" xfId="349"/>
    <cellStyle name="常规 98" xfId="350"/>
    <cellStyle name="常规 57 2" xfId="351"/>
    <cellStyle name="常规 62 2" xfId="352"/>
    <cellStyle name="常规 28 2" xfId="353"/>
    <cellStyle name="常规 33 2" xfId="354"/>
    <cellStyle name="常规 29" xfId="355"/>
    <cellStyle name="常规 34" xfId="356"/>
    <cellStyle name="常规 99" xfId="357"/>
    <cellStyle name="常规 57 3" xfId="358"/>
    <cellStyle name="常规 62 3" xfId="359"/>
    <cellStyle name="常规 29 2" xfId="360"/>
    <cellStyle name="常规 34 2" xfId="361"/>
    <cellStyle name="常规 29 3" xfId="362"/>
    <cellStyle name="常规 34 3" xfId="363"/>
    <cellStyle name="强调文字颜色 2 2" xfId="364"/>
    <cellStyle name="常规 3 2" xfId="365"/>
    <cellStyle name="常规 3 3" xfId="366"/>
    <cellStyle name="常规 35 3" xfId="367"/>
    <cellStyle name="常规 40 3" xfId="368"/>
    <cellStyle name="常规 36" xfId="369"/>
    <cellStyle name="常规 41" xfId="370"/>
    <cellStyle name="常规_（十二）屏锥比例_2016年第一季度审核表" xfId="371"/>
    <cellStyle name="常规 78 3" xfId="372"/>
    <cellStyle name="常规 83 3" xfId="373"/>
    <cellStyle name="常规 36 3" xfId="374"/>
    <cellStyle name="常规 41 3" xfId="375"/>
    <cellStyle name="常规 38" xfId="376"/>
    <cellStyle name="常规 43" xfId="377"/>
    <cellStyle name="常规 38 2" xfId="378"/>
    <cellStyle name="常规 43 2" xfId="379"/>
    <cellStyle name="常规 39 2" xfId="380"/>
    <cellStyle name="常规 44 2" xfId="381"/>
    <cellStyle name="强调文字颜色 3" xfId="382" builtinId="37"/>
    <cellStyle name="常规 4" xfId="383"/>
    <cellStyle name="常规 45" xfId="384"/>
    <cellStyle name="常规 50" xfId="385"/>
    <cellStyle name="常规 45 2" xfId="386"/>
    <cellStyle name="常规 50 2" xfId="387"/>
    <cellStyle name="常规 45 3" xfId="388"/>
    <cellStyle name="常规 50 3" xfId="389"/>
    <cellStyle name="常规 46" xfId="390"/>
    <cellStyle name="常规 51" xfId="391"/>
    <cellStyle name="常规 47 2" xfId="392"/>
    <cellStyle name="常规 52 2" xfId="393"/>
    <cellStyle name="常规 56 3" xfId="394"/>
    <cellStyle name="常规 61 3" xfId="395"/>
    <cellStyle name="好_(四)11月关键拆解产物产生与处理量占比" xfId="396"/>
    <cellStyle name="常规 49" xfId="397"/>
    <cellStyle name="常规 54" xfId="398"/>
    <cellStyle name="好_（七）电脑关键产物物料平衡表2015" xfId="399"/>
    <cellStyle name="常规 55 2" xfId="400"/>
    <cellStyle name="常规 60 2" xfId="401"/>
    <cellStyle name="常规 55 3" xfId="402"/>
    <cellStyle name="常规 60 3" xfId="403"/>
    <cellStyle name="常规 48" xfId="404"/>
    <cellStyle name="常规 53" xfId="405"/>
    <cellStyle name="常规 56 2" xfId="406"/>
    <cellStyle name="常规 61 2" xfId="407"/>
    <cellStyle name="20%-个性色4" xfId="408"/>
    <cellStyle name="常规 58 2" xfId="409"/>
    <cellStyle name="常规 63 2" xfId="410"/>
    <cellStyle name="20%-个性色5" xfId="411"/>
    <cellStyle name="常规 58 3" xfId="412"/>
    <cellStyle name="常规 63 3" xfId="413"/>
    <cellStyle name="常规 59 3" xfId="414"/>
    <cellStyle name="常规 64 3" xfId="415"/>
    <cellStyle name="强调文字颜色 5 2" xfId="416"/>
    <cellStyle name="千位分隔[0] 2" xfId="417"/>
    <cellStyle name="常规 6 2" xfId="418"/>
    <cellStyle name="好_2015年2季度供货明细" xfId="419"/>
    <cellStyle name="常规 65 3" xfId="420"/>
    <cellStyle name="常规 70 3" xfId="421"/>
    <cellStyle name="常规 66 3" xfId="422"/>
    <cellStyle name="常规 71 3" xfId="423"/>
    <cellStyle name="常规 91 2" xfId="424"/>
    <cellStyle name="常规 86 2" xfId="425"/>
    <cellStyle name="样式 1" xfId="426"/>
    <cellStyle name="常规 8" xfId="427"/>
    <cellStyle name="常规 69 3" xfId="428"/>
    <cellStyle name="常规 74 3" xfId="429"/>
    <cellStyle name="强调文字颜色 6" xfId="430" builtinId="49"/>
    <cellStyle name="常规 7" xfId="431"/>
    <cellStyle name="强调文字颜色 6 2" xfId="432"/>
    <cellStyle name="常规 7 2" xfId="433"/>
    <cellStyle name="常规 76" xfId="434"/>
    <cellStyle name="常规 81" xfId="435"/>
    <cellStyle name="差_2016-CRT电视机 进销存" xfId="436"/>
    <cellStyle name="常规 76 2" xfId="437"/>
    <cellStyle name="常规 81 2" xfId="438"/>
    <cellStyle name="常规 77" xfId="439"/>
    <cellStyle name="常规 82" xfId="440"/>
    <cellStyle name="60% - 强调文字颜色 2" xfId="441" builtinId="36"/>
    <cellStyle name="常规 77 2" xfId="442"/>
    <cellStyle name="常规 82 2" xfId="443"/>
    <cellStyle name="60% - 强调文字颜色 3" xfId="444" builtinId="40"/>
    <cellStyle name="常规 77 3" xfId="445"/>
    <cellStyle name="常规 82 3" xfId="446"/>
    <cellStyle name="常规 86 3" xfId="447"/>
    <cellStyle name="常规 87" xfId="448"/>
    <cellStyle name="常规 92" xfId="449"/>
    <cellStyle name="常规 87 3" xfId="450"/>
  </cellStyles>
  <tableStyles count="0" defaultTableStyle="TableStyleMedium2" defaultPivotStyle="PivotStyleLight16"/>
  <colors>
    <mruColors>
      <color rgb="00FFFF99"/>
      <color rgb="00D0CECE"/>
      <color rgb="00D9D9D9"/>
      <color rgb="000000FF"/>
      <color rgb="002F75B5"/>
      <color rgb="0092D050"/>
      <color rgb="00000000"/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3478;&#30005;&#25286;&#35299;/4&#23395;&#24230;/&#20844;&#31034;//Users/Admin/Documents/tencent files/1059400779/filerecv/201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sheetId="0"/>
      <definedName name="DSTD_Clear" sheetId="0"/>
      <definedName name="Module.Prix_SMC" sheetId="0"/>
      <definedName name="Prix_SMC" sheetId="0"/>
      <definedName name="PtichDTL" sheetId="0"/>
      <definedName name="TAM" sheetId="0"/>
      <definedName name="TXL" sheetId="0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3"/>
  <sheetViews>
    <sheetView workbookViewId="0">
      <selection activeCell="B13" sqref="B13"/>
    </sheetView>
  </sheetViews>
  <sheetFormatPr defaultColWidth="9" defaultRowHeight="13.5" outlineLevelCol="1"/>
  <cols>
    <col min="1" max="1" width="5.125" style="34" customWidth="true"/>
    <col min="2" max="2" width="69.375" style="34" customWidth="true"/>
    <col min="3" max="16384" width="9" style="34"/>
  </cols>
  <sheetData>
    <row r="1" ht="29.25" customHeight="true" spans="1:2">
      <c r="A1" s="35"/>
      <c r="B1" s="35"/>
    </row>
    <row r="2" ht="30" customHeight="true"/>
    <row r="3" ht="30" customHeight="true"/>
    <row r="4" ht="30" customHeight="true"/>
    <row r="5" ht="30" customHeight="true"/>
    <row r="6" ht="30" customHeight="true"/>
    <row r="7" ht="30" customHeight="true"/>
    <row r="8" ht="30" customHeight="true"/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s="33" customFormat="true" ht="30" customHeight="true"/>
    <row r="21" s="33" customFormat="true" ht="30" customHeight="true"/>
    <row r="22" s="33" customFormat="true" ht="30" customHeight="true"/>
    <row r="23" spans="1:2">
      <c r="A23" s="36"/>
      <c r="B23" s="36"/>
    </row>
  </sheetData>
  <mergeCells count="2">
    <mergeCell ref="A1:B1"/>
    <mergeCell ref="A23:B23"/>
  </mergeCells>
  <pageMargins left="0.75" right="0.75" top="0.788888888888889" bottom="0.2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6"/>
  <sheetViews>
    <sheetView tabSelected="1" view="pageBreakPreview" zoomScale="90" zoomScaleNormal="100" zoomScaleSheetLayoutView="90" topLeftCell="A67" workbookViewId="0">
      <selection activeCell="K87" sqref="K87"/>
    </sheetView>
  </sheetViews>
  <sheetFormatPr defaultColWidth="9" defaultRowHeight="23.1" customHeight="true"/>
  <cols>
    <col min="1" max="1" width="20.75" style="2" customWidth="true"/>
    <col min="2" max="2" width="12.375" style="2" customWidth="true"/>
    <col min="3" max="3" width="13.5" style="3" customWidth="true"/>
    <col min="4" max="4" width="15" style="3" customWidth="true"/>
    <col min="5" max="5" width="13.5" style="3" customWidth="true"/>
    <col min="6" max="6" width="10.875" style="3" customWidth="true"/>
    <col min="7" max="7" width="45.25" style="4" customWidth="true"/>
    <col min="8" max="8" width="11.625" style="5" customWidth="true"/>
    <col min="9" max="16384" width="9" style="6"/>
  </cols>
  <sheetData>
    <row r="1" customHeight="true" spans="1:1">
      <c r="A1" s="2" t="s">
        <v>0</v>
      </c>
    </row>
    <row r="2" customHeight="true" spans="1:8">
      <c r="A2" s="7" t="s">
        <v>1</v>
      </c>
      <c r="B2" s="8"/>
      <c r="C2" s="9"/>
      <c r="D2" s="9"/>
      <c r="E2" s="9"/>
      <c r="F2" s="9"/>
      <c r="G2" s="7"/>
      <c r="H2" s="9"/>
    </row>
    <row r="3" s="1" customFormat="true" ht="20" customHeight="true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20" t="s">
        <v>7</v>
      </c>
      <c r="G3" s="10"/>
      <c r="H3" s="21" t="s">
        <v>8</v>
      </c>
    </row>
    <row r="4" s="1" customFormat="true" ht="20" customHeight="true" spans="1:8">
      <c r="A4" s="10"/>
      <c r="B4" s="10"/>
      <c r="C4" s="11"/>
      <c r="D4" s="12"/>
      <c r="E4" s="12"/>
      <c r="F4" s="12" t="s">
        <v>9</v>
      </c>
      <c r="G4" s="22" t="s">
        <v>10</v>
      </c>
      <c r="H4" s="21"/>
    </row>
    <row r="5" ht="20" customHeight="true" spans="1:9">
      <c r="A5" s="13" t="s">
        <v>11</v>
      </c>
      <c r="B5" s="13" t="s">
        <v>12</v>
      </c>
      <c r="C5" s="14">
        <v>9.27919999999995</v>
      </c>
      <c r="D5" s="14">
        <v>447.348</v>
      </c>
      <c r="E5" s="14">
        <v>451.1612</v>
      </c>
      <c r="F5" s="14">
        <v>451.1612</v>
      </c>
      <c r="G5" s="23" t="s">
        <v>13</v>
      </c>
      <c r="H5" s="14">
        <f>C5+D5-E5</f>
        <v>5.46599999999995</v>
      </c>
      <c r="I5" s="28" t="s">
        <v>14</v>
      </c>
    </row>
    <row r="6" ht="20" customHeight="true" spans="1:9">
      <c r="A6" s="13" t="s">
        <v>15</v>
      </c>
      <c r="B6" s="13" t="s">
        <v>16</v>
      </c>
      <c r="C6" s="15">
        <v>162.60733</v>
      </c>
      <c r="D6" s="15">
        <v>152.7115</v>
      </c>
      <c r="E6" s="15">
        <v>206.2229</v>
      </c>
      <c r="F6" s="14">
        <v>96.439</v>
      </c>
      <c r="G6" s="24" t="s">
        <v>17</v>
      </c>
      <c r="H6" s="15">
        <f>C6+D6-E6</f>
        <v>109.09593</v>
      </c>
      <c r="I6" s="28" t="s">
        <v>18</v>
      </c>
    </row>
    <row r="7" ht="20" customHeight="true" spans="1:9">
      <c r="A7" s="13"/>
      <c r="B7" s="13"/>
      <c r="C7" s="16"/>
      <c r="D7" s="16"/>
      <c r="E7" s="16"/>
      <c r="F7" s="14">
        <f>72.693+37.0909</f>
        <v>109.7839</v>
      </c>
      <c r="G7" s="24" t="s">
        <v>19</v>
      </c>
      <c r="H7" s="16"/>
      <c r="I7" s="28" t="s">
        <v>18</v>
      </c>
    </row>
    <row r="8" ht="20" customHeight="true" spans="1:9">
      <c r="A8" s="13" t="s">
        <v>20</v>
      </c>
      <c r="B8" s="13" t="s">
        <v>21</v>
      </c>
      <c r="C8" s="14">
        <v>0</v>
      </c>
      <c r="D8" s="14">
        <v>4.509</v>
      </c>
      <c r="E8" s="14">
        <v>0</v>
      </c>
      <c r="F8" s="14">
        <v>0</v>
      </c>
      <c r="G8" s="23" t="s">
        <v>22</v>
      </c>
      <c r="H8" s="14">
        <f t="shared" ref="H8:H11" si="0">C8+D8-E8</f>
        <v>4.509</v>
      </c>
      <c r="I8" s="28" t="s">
        <v>14</v>
      </c>
    </row>
    <row r="9" ht="20" customHeight="true" spans="1:9">
      <c r="A9" s="13" t="s">
        <v>23</v>
      </c>
      <c r="B9" s="13" t="s">
        <v>24</v>
      </c>
      <c r="C9" s="14">
        <v>30.4984000000004</v>
      </c>
      <c r="D9" s="14">
        <v>178.016</v>
      </c>
      <c r="E9" s="14">
        <v>201.119</v>
      </c>
      <c r="F9" s="14">
        <v>201.119</v>
      </c>
      <c r="G9" s="24" t="s">
        <v>25</v>
      </c>
      <c r="H9" s="14">
        <f t="shared" si="0"/>
        <v>7.39540000000039</v>
      </c>
      <c r="I9" s="28" t="s">
        <v>18</v>
      </c>
    </row>
    <row r="10" ht="20" customHeight="true" spans="1:9">
      <c r="A10" s="13" t="s">
        <v>26</v>
      </c>
      <c r="B10" s="13" t="s">
        <v>27</v>
      </c>
      <c r="C10" s="14">
        <v>0.0294999999996435</v>
      </c>
      <c r="D10" s="14">
        <v>334.669</v>
      </c>
      <c r="E10" s="14">
        <v>315.424</v>
      </c>
      <c r="F10" s="14">
        <v>315.424</v>
      </c>
      <c r="G10" s="23" t="s">
        <v>28</v>
      </c>
      <c r="H10" s="14">
        <f t="shared" si="0"/>
        <v>19.2744999999996</v>
      </c>
      <c r="I10" s="28" t="s">
        <v>14</v>
      </c>
    </row>
    <row r="11" ht="20" customHeight="true" spans="1:9">
      <c r="A11" s="13" t="s">
        <v>29</v>
      </c>
      <c r="B11" s="13" t="s">
        <v>30</v>
      </c>
      <c r="C11" s="15">
        <v>430.3185</v>
      </c>
      <c r="D11" s="15">
        <v>946.028</v>
      </c>
      <c r="E11" s="15">
        <v>1347.3565</v>
      </c>
      <c r="F11" s="14">
        <v>33.9155</v>
      </c>
      <c r="G11" s="23" t="s">
        <v>31</v>
      </c>
      <c r="H11" s="15">
        <f t="shared" si="0"/>
        <v>28.99</v>
      </c>
      <c r="I11" s="28" t="s">
        <v>14</v>
      </c>
    </row>
    <row r="12" ht="20" customHeight="true" spans="1:9">
      <c r="A12" s="13"/>
      <c r="B12" s="13"/>
      <c r="C12" s="17"/>
      <c r="D12" s="17"/>
      <c r="E12" s="17"/>
      <c r="F12" s="14">
        <v>1242.589</v>
      </c>
      <c r="G12" s="23" t="s">
        <v>32</v>
      </c>
      <c r="H12" s="17"/>
      <c r="I12" s="28" t="s">
        <v>14</v>
      </c>
    </row>
    <row r="13" ht="20" customHeight="true" spans="1:9">
      <c r="A13" s="13"/>
      <c r="B13" s="13"/>
      <c r="C13" s="17"/>
      <c r="D13" s="17"/>
      <c r="E13" s="17"/>
      <c r="F13" s="14">
        <v>67.51</v>
      </c>
      <c r="G13" s="23" t="s">
        <v>33</v>
      </c>
      <c r="H13" s="17"/>
      <c r="I13" s="28" t="s">
        <v>14</v>
      </c>
    </row>
    <row r="14" ht="20" customHeight="true" spans="1:9">
      <c r="A14" s="13"/>
      <c r="B14" s="13"/>
      <c r="C14" s="16"/>
      <c r="D14" s="16"/>
      <c r="E14" s="16"/>
      <c r="F14" s="14">
        <v>3.342</v>
      </c>
      <c r="G14" s="23" t="s">
        <v>34</v>
      </c>
      <c r="H14" s="16"/>
      <c r="I14" s="28" t="s">
        <v>14</v>
      </c>
    </row>
    <row r="15" ht="20" customHeight="true" spans="1:9">
      <c r="A15" s="13" t="s">
        <v>35</v>
      </c>
      <c r="B15" s="13" t="s">
        <v>36</v>
      </c>
      <c r="C15" s="15">
        <v>71.006</v>
      </c>
      <c r="D15" s="15">
        <v>549.03</v>
      </c>
      <c r="E15" s="15">
        <v>562.282</v>
      </c>
      <c r="F15" s="14">
        <v>500.19</v>
      </c>
      <c r="G15" s="23" t="s">
        <v>37</v>
      </c>
      <c r="H15" s="15">
        <f>C15+D15-E15</f>
        <v>57.7539999999999</v>
      </c>
      <c r="I15" s="28" t="s">
        <v>14</v>
      </c>
    </row>
    <row r="16" ht="20" customHeight="true" spans="1:9">
      <c r="A16" s="13"/>
      <c r="B16" s="13"/>
      <c r="C16" s="17"/>
      <c r="D16" s="17"/>
      <c r="E16" s="17"/>
      <c r="F16" s="14">
        <v>32.698</v>
      </c>
      <c r="G16" s="23" t="s">
        <v>31</v>
      </c>
      <c r="H16" s="17"/>
      <c r="I16" s="28" t="s">
        <v>14</v>
      </c>
    </row>
    <row r="17" ht="20" customHeight="true" spans="1:9">
      <c r="A17" s="13"/>
      <c r="B17" s="13"/>
      <c r="C17" s="16"/>
      <c r="D17" s="16"/>
      <c r="E17" s="16"/>
      <c r="F17" s="14">
        <v>29.394</v>
      </c>
      <c r="G17" s="23" t="s">
        <v>32</v>
      </c>
      <c r="H17" s="16"/>
      <c r="I17" s="28" t="s">
        <v>14</v>
      </c>
    </row>
    <row r="18" ht="20" customHeight="true" spans="1:9">
      <c r="A18" s="13" t="s">
        <v>38</v>
      </c>
      <c r="B18" s="13" t="s">
        <v>39</v>
      </c>
      <c r="C18" s="14">
        <v>2.3061</v>
      </c>
      <c r="D18" s="14">
        <v>17.9578</v>
      </c>
      <c r="E18" s="14">
        <v>20.0571</v>
      </c>
      <c r="F18" s="14">
        <v>20.0571</v>
      </c>
      <c r="G18" s="23" t="s">
        <v>32</v>
      </c>
      <c r="H18" s="14">
        <f>C18+D18-E18</f>
        <v>0.206800000000001</v>
      </c>
      <c r="I18" s="28" t="s">
        <v>14</v>
      </c>
    </row>
    <row r="19" ht="20" customHeight="true" spans="1:9">
      <c r="A19" s="13" t="s">
        <v>40</v>
      </c>
      <c r="B19" s="13" t="s">
        <v>41</v>
      </c>
      <c r="C19" s="14">
        <v>0.8673</v>
      </c>
      <c r="D19" s="14">
        <v>0.1937</v>
      </c>
      <c r="E19" s="14">
        <v>0.9635</v>
      </c>
      <c r="F19" s="14">
        <v>0.9635</v>
      </c>
      <c r="G19" s="23" t="s">
        <v>42</v>
      </c>
      <c r="H19" s="14">
        <f t="shared" ref="H19:H46" si="1">C19+D19-E19</f>
        <v>0.0974999999999999</v>
      </c>
      <c r="I19" s="28" t="s">
        <v>14</v>
      </c>
    </row>
    <row r="20" ht="20" customHeight="true" spans="1:9">
      <c r="A20" s="13" t="s">
        <v>43</v>
      </c>
      <c r="B20" s="13" t="s">
        <v>44</v>
      </c>
      <c r="C20" s="15">
        <v>59.7699</v>
      </c>
      <c r="D20" s="15">
        <f>63.1427+18.462</f>
        <v>81.6047</v>
      </c>
      <c r="E20" s="15">
        <f>51.909+15.268+30.1945</f>
        <v>97.3715</v>
      </c>
      <c r="F20" s="14">
        <v>23.897</v>
      </c>
      <c r="G20" s="23" t="s">
        <v>45</v>
      </c>
      <c r="H20" s="25">
        <f t="shared" si="1"/>
        <v>44.0031</v>
      </c>
      <c r="I20" s="28" t="s">
        <v>14</v>
      </c>
    </row>
    <row r="21" ht="20" customHeight="true" spans="1:9">
      <c r="A21" s="13"/>
      <c r="B21" s="13"/>
      <c r="C21" s="16"/>
      <c r="D21" s="16"/>
      <c r="E21" s="16"/>
      <c r="F21" s="14">
        <v>73.4745</v>
      </c>
      <c r="G21" s="23" t="s">
        <v>46</v>
      </c>
      <c r="H21" s="26"/>
      <c r="I21" s="28" t="s">
        <v>14</v>
      </c>
    </row>
    <row r="22" ht="20" customHeight="true" spans="1:9">
      <c r="A22" s="13" t="s">
        <v>47</v>
      </c>
      <c r="B22" s="13" t="s">
        <v>48</v>
      </c>
      <c r="C22" s="15">
        <v>84.612</v>
      </c>
      <c r="D22" s="15">
        <v>60.9477</v>
      </c>
      <c r="E22" s="15">
        <v>47.4627</v>
      </c>
      <c r="F22" s="14">
        <v>32.1566</v>
      </c>
      <c r="G22" s="23" t="s">
        <v>28</v>
      </c>
      <c r="H22" s="15">
        <f>C22+D22-E22</f>
        <v>98.097</v>
      </c>
      <c r="I22" s="28" t="s">
        <v>14</v>
      </c>
    </row>
    <row r="23" ht="20" customHeight="true" spans="1:9">
      <c r="A23" s="13"/>
      <c r="B23" s="13"/>
      <c r="C23" s="17"/>
      <c r="D23" s="17"/>
      <c r="E23" s="17"/>
      <c r="F23" s="14">
        <v>11.422</v>
      </c>
      <c r="G23" s="23" t="s">
        <v>37</v>
      </c>
      <c r="H23" s="17"/>
      <c r="I23" s="28" t="s">
        <v>14</v>
      </c>
    </row>
    <row r="24" ht="20" customHeight="true" spans="1:9">
      <c r="A24" s="13"/>
      <c r="B24" s="13"/>
      <c r="C24" s="16"/>
      <c r="D24" s="16"/>
      <c r="E24" s="16"/>
      <c r="F24" s="14">
        <v>3.8841</v>
      </c>
      <c r="G24" s="23" t="s">
        <v>32</v>
      </c>
      <c r="H24" s="16"/>
      <c r="I24" s="28" t="s">
        <v>14</v>
      </c>
    </row>
    <row r="25" ht="20" customHeight="true" spans="1:9">
      <c r="A25" s="13" t="s">
        <v>49</v>
      </c>
      <c r="B25" s="13" t="s">
        <v>50</v>
      </c>
      <c r="C25" s="15">
        <v>106.1801</v>
      </c>
      <c r="D25" s="15">
        <f>2071.6045+15.786</f>
        <v>2087.3905</v>
      </c>
      <c r="E25" s="15">
        <f>1925.8665+201.946</f>
        <v>2127.8125</v>
      </c>
      <c r="F25" s="14">
        <v>69.477</v>
      </c>
      <c r="G25" s="23" t="s">
        <v>51</v>
      </c>
      <c r="H25" s="15">
        <f>C25+D25-E25</f>
        <v>65.7581</v>
      </c>
      <c r="I25" s="28" t="s">
        <v>14</v>
      </c>
    </row>
    <row r="26" ht="20" customHeight="true" spans="1:9">
      <c r="A26" s="13"/>
      <c r="B26" s="13"/>
      <c r="C26" s="17"/>
      <c r="D26" s="17"/>
      <c r="E26" s="17"/>
      <c r="F26" s="14">
        <v>49.1895</v>
      </c>
      <c r="G26" s="23" t="s">
        <v>37</v>
      </c>
      <c r="H26" s="17"/>
      <c r="I26" s="28" t="s">
        <v>14</v>
      </c>
    </row>
    <row r="27" ht="20" customHeight="true" spans="1:9">
      <c r="A27" s="13"/>
      <c r="B27" s="13"/>
      <c r="C27" s="17"/>
      <c r="D27" s="17"/>
      <c r="E27" s="17"/>
      <c r="F27" s="14">
        <v>1204.3245</v>
      </c>
      <c r="G27" s="23" t="s">
        <v>52</v>
      </c>
      <c r="H27" s="17"/>
      <c r="I27" s="28" t="s">
        <v>14</v>
      </c>
    </row>
    <row r="28" ht="20" customHeight="true" spans="1:9">
      <c r="A28" s="13"/>
      <c r="B28" s="13"/>
      <c r="C28" s="17"/>
      <c r="D28" s="17"/>
      <c r="E28" s="17"/>
      <c r="F28" s="14">
        <v>571.023</v>
      </c>
      <c r="G28" s="23" t="s">
        <v>53</v>
      </c>
      <c r="H28" s="17"/>
      <c r="I28" s="28" t="s">
        <v>14</v>
      </c>
    </row>
    <row r="29" ht="20" customHeight="true" spans="1:9">
      <c r="A29" s="13"/>
      <c r="B29" s="13"/>
      <c r="C29" s="16"/>
      <c r="D29" s="16"/>
      <c r="E29" s="16"/>
      <c r="F29" s="14">
        <v>233.7985</v>
      </c>
      <c r="G29" s="23" t="s">
        <v>54</v>
      </c>
      <c r="H29" s="16"/>
      <c r="I29" s="28" t="s">
        <v>14</v>
      </c>
    </row>
    <row r="30" ht="20" customHeight="true" spans="1:9">
      <c r="A30" s="13" t="s">
        <v>55</v>
      </c>
      <c r="B30" s="13" t="s">
        <v>56</v>
      </c>
      <c r="C30" s="15">
        <v>298.9834</v>
      </c>
      <c r="D30" s="15">
        <v>2092.4407</v>
      </c>
      <c r="E30" s="15">
        <f>1124.4809+981.214</f>
        <v>2105.6949</v>
      </c>
      <c r="F30" s="14">
        <v>206.719</v>
      </c>
      <c r="G30" s="23" t="s">
        <v>57</v>
      </c>
      <c r="H30" s="15">
        <f>C30+D30-E30</f>
        <v>285.7292</v>
      </c>
      <c r="I30" s="28" t="s">
        <v>14</v>
      </c>
    </row>
    <row r="31" ht="20" customHeight="true" spans="1:9">
      <c r="A31" s="13"/>
      <c r="B31" s="13"/>
      <c r="C31" s="17"/>
      <c r="D31" s="17"/>
      <c r="E31" s="17"/>
      <c r="F31" s="14">
        <v>716.3525</v>
      </c>
      <c r="G31" s="23" t="s">
        <v>51</v>
      </c>
      <c r="H31" s="17"/>
      <c r="I31" s="28" t="s">
        <v>14</v>
      </c>
    </row>
    <row r="32" ht="20" customHeight="true" spans="1:9">
      <c r="A32" s="13"/>
      <c r="B32" s="13"/>
      <c r="C32" s="17"/>
      <c r="D32" s="17"/>
      <c r="E32" s="17"/>
      <c r="F32" s="14">
        <v>201.4094</v>
      </c>
      <c r="G32" s="23" t="s">
        <v>37</v>
      </c>
      <c r="H32" s="17"/>
      <c r="I32" s="28" t="s">
        <v>14</v>
      </c>
    </row>
    <row r="33" ht="20" customHeight="true" spans="1:9">
      <c r="A33" s="13"/>
      <c r="B33" s="13"/>
      <c r="C33" s="16"/>
      <c r="D33" s="16"/>
      <c r="E33" s="16"/>
      <c r="F33" s="14">
        <v>981.214</v>
      </c>
      <c r="G33" s="23" t="s">
        <v>58</v>
      </c>
      <c r="H33" s="16"/>
      <c r="I33" s="28" t="s">
        <v>14</v>
      </c>
    </row>
    <row r="34" ht="20" customHeight="true" spans="1:9">
      <c r="A34" s="13" t="s">
        <v>59</v>
      </c>
      <c r="B34" s="13" t="s">
        <v>60</v>
      </c>
      <c r="C34" s="15">
        <v>87.4846</v>
      </c>
      <c r="D34" s="15">
        <v>161.899</v>
      </c>
      <c r="E34" s="15">
        <v>245.17</v>
      </c>
      <c r="F34" s="14">
        <v>87.24</v>
      </c>
      <c r="G34" s="23" t="s">
        <v>61</v>
      </c>
      <c r="H34" s="15">
        <f>C34+D34-E34</f>
        <v>4.21360000000001</v>
      </c>
      <c r="I34" s="28" t="s">
        <v>14</v>
      </c>
    </row>
    <row r="35" ht="20" customHeight="true" spans="1:9">
      <c r="A35" s="13"/>
      <c r="B35" s="13"/>
      <c r="C35" s="16"/>
      <c r="D35" s="16"/>
      <c r="E35" s="16"/>
      <c r="F35" s="14">
        <v>157.93</v>
      </c>
      <c r="G35" s="23" t="s">
        <v>46</v>
      </c>
      <c r="H35" s="16"/>
      <c r="I35" s="28" t="s">
        <v>14</v>
      </c>
    </row>
    <row r="36" ht="20" customHeight="true" spans="1:9">
      <c r="A36" s="13" t="s">
        <v>62</v>
      </c>
      <c r="B36" s="13" t="s">
        <v>63</v>
      </c>
      <c r="C36" s="15">
        <v>31.965</v>
      </c>
      <c r="D36" s="15">
        <v>90.43</v>
      </c>
      <c r="E36" s="15">
        <v>116.9</v>
      </c>
      <c r="F36" s="14">
        <v>16.1</v>
      </c>
      <c r="G36" s="23" t="s">
        <v>61</v>
      </c>
      <c r="H36" s="15">
        <f>C36+D36-E36</f>
        <v>5.495</v>
      </c>
      <c r="I36" s="28" t="s">
        <v>14</v>
      </c>
    </row>
    <row r="37" ht="20" customHeight="true" spans="1:9">
      <c r="A37" s="13"/>
      <c r="B37" s="13"/>
      <c r="C37" s="17"/>
      <c r="D37" s="17"/>
      <c r="E37" s="17"/>
      <c r="F37" s="14">
        <v>38.07</v>
      </c>
      <c r="G37" s="23" t="s">
        <v>32</v>
      </c>
      <c r="H37" s="17"/>
      <c r="I37" s="28" t="s">
        <v>14</v>
      </c>
    </row>
    <row r="38" ht="20" customHeight="true" spans="1:9">
      <c r="A38" s="13"/>
      <c r="B38" s="13"/>
      <c r="C38" s="16"/>
      <c r="D38" s="16"/>
      <c r="E38" s="16"/>
      <c r="F38" s="14">
        <v>62.73</v>
      </c>
      <c r="G38" s="23" t="s">
        <v>46</v>
      </c>
      <c r="H38" s="16"/>
      <c r="I38" s="28" t="s">
        <v>14</v>
      </c>
    </row>
    <row r="39" ht="20" customHeight="true" spans="1:9">
      <c r="A39" s="13" t="s">
        <v>64</v>
      </c>
      <c r="B39" s="13" t="s">
        <v>65</v>
      </c>
      <c r="C39" s="14">
        <v>69.5545</v>
      </c>
      <c r="D39" s="14">
        <v>73.499</v>
      </c>
      <c r="E39" s="14">
        <v>0</v>
      </c>
      <c r="F39" s="14">
        <v>0</v>
      </c>
      <c r="G39" s="23" t="s">
        <v>22</v>
      </c>
      <c r="H39" s="14">
        <f>C39+D39-E39</f>
        <v>143.0535</v>
      </c>
      <c r="I39" s="28" t="s">
        <v>14</v>
      </c>
    </row>
    <row r="40" ht="20" customHeight="true" spans="1:9">
      <c r="A40" s="13" t="s">
        <v>66</v>
      </c>
      <c r="B40" s="13" t="s">
        <v>67</v>
      </c>
      <c r="C40" s="14">
        <v>10.7851</v>
      </c>
      <c r="D40" s="14">
        <v>0.0222</v>
      </c>
      <c r="E40" s="14">
        <v>0</v>
      </c>
      <c r="F40" s="14">
        <v>0</v>
      </c>
      <c r="G40" s="23" t="s">
        <v>22</v>
      </c>
      <c r="H40" s="14">
        <f t="shared" si="1"/>
        <v>10.8073</v>
      </c>
      <c r="I40" s="28" t="s">
        <v>14</v>
      </c>
    </row>
    <row r="41" ht="20" customHeight="true" spans="1:9">
      <c r="A41" s="13" t="s">
        <v>68</v>
      </c>
      <c r="B41" s="13" t="s">
        <v>69</v>
      </c>
      <c r="C41" s="14">
        <v>0</v>
      </c>
      <c r="D41" s="14">
        <v>0</v>
      </c>
      <c r="E41" s="14">
        <v>0</v>
      </c>
      <c r="F41" s="14">
        <v>0</v>
      </c>
      <c r="G41" s="23" t="s">
        <v>22</v>
      </c>
      <c r="H41" s="14">
        <f t="shared" si="1"/>
        <v>0</v>
      </c>
      <c r="I41" s="28" t="s">
        <v>14</v>
      </c>
    </row>
    <row r="42" ht="20" customHeight="true" spans="1:9">
      <c r="A42" s="13" t="s">
        <v>70</v>
      </c>
      <c r="B42" s="13" t="s">
        <v>71</v>
      </c>
      <c r="C42" s="14">
        <v>48.631</v>
      </c>
      <c r="D42" s="14">
        <v>33.981</v>
      </c>
      <c r="E42" s="14">
        <v>52.279</v>
      </c>
      <c r="F42" s="14">
        <v>52.279</v>
      </c>
      <c r="G42" s="24" t="s">
        <v>72</v>
      </c>
      <c r="H42" s="14">
        <f t="shared" si="1"/>
        <v>30.333</v>
      </c>
      <c r="I42" s="28" t="s">
        <v>14</v>
      </c>
    </row>
    <row r="43" ht="20" customHeight="true" spans="1:9">
      <c r="A43" s="13" t="s">
        <v>73</v>
      </c>
      <c r="B43" s="13" t="s">
        <v>74</v>
      </c>
      <c r="C43" s="14">
        <v>2.536</v>
      </c>
      <c r="D43" s="14">
        <v>8.788</v>
      </c>
      <c r="E43" s="14">
        <v>10.822</v>
      </c>
      <c r="F43" s="14">
        <v>10.822</v>
      </c>
      <c r="G43" s="24" t="s">
        <v>75</v>
      </c>
      <c r="H43" s="14">
        <f t="shared" si="1"/>
        <v>0.502000000000001</v>
      </c>
      <c r="I43" s="28" t="s">
        <v>18</v>
      </c>
    </row>
    <row r="44" ht="20" customHeight="true" spans="1:9">
      <c r="A44" s="13" t="s">
        <v>76</v>
      </c>
      <c r="B44" s="13" t="s">
        <v>77</v>
      </c>
      <c r="C44" s="14">
        <v>0.132</v>
      </c>
      <c r="D44" s="14">
        <v>0.1628</v>
      </c>
      <c r="E44" s="14">
        <v>0</v>
      </c>
      <c r="F44" s="14">
        <v>0</v>
      </c>
      <c r="G44" s="24" t="s">
        <v>22</v>
      </c>
      <c r="H44" s="14">
        <f t="shared" si="1"/>
        <v>0.2948</v>
      </c>
      <c r="I44" s="28" t="s">
        <v>18</v>
      </c>
    </row>
    <row r="45" ht="20" customHeight="true" spans="1:9">
      <c r="A45" s="13" t="s">
        <v>78</v>
      </c>
      <c r="B45" s="13" t="s">
        <v>79</v>
      </c>
      <c r="C45" s="14">
        <v>0.129299999999972</v>
      </c>
      <c r="D45" s="14">
        <v>132.881</v>
      </c>
      <c r="E45" s="14">
        <v>132.5323</v>
      </c>
      <c r="F45" s="14">
        <v>132.5323</v>
      </c>
      <c r="G45" s="23" t="s">
        <v>80</v>
      </c>
      <c r="H45" s="14">
        <f t="shared" si="1"/>
        <v>0.47799999999998</v>
      </c>
      <c r="I45" s="28" t="s">
        <v>14</v>
      </c>
    </row>
    <row r="46" ht="20" customHeight="true" spans="1:9">
      <c r="A46" s="13" t="s">
        <v>81</v>
      </c>
      <c r="B46" s="13" t="s">
        <v>82</v>
      </c>
      <c r="C46" s="14">
        <v>4.047</v>
      </c>
      <c r="D46" s="14">
        <v>30.301</v>
      </c>
      <c r="E46" s="14">
        <v>30.4135</v>
      </c>
      <c r="F46" s="14">
        <v>30.4135</v>
      </c>
      <c r="G46" s="23" t="s">
        <v>57</v>
      </c>
      <c r="H46" s="14">
        <f t="shared" si="1"/>
        <v>3.9345</v>
      </c>
      <c r="I46" s="28" t="s">
        <v>14</v>
      </c>
    </row>
    <row r="47" ht="20" customHeight="true" spans="1:9">
      <c r="A47" s="13" t="s">
        <v>83</v>
      </c>
      <c r="B47" s="13" t="s">
        <v>84</v>
      </c>
      <c r="C47" s="14">
        <v>1.247</v>
      </c>
      <c r="D47" s="14">
        <v>0.5611</v>
      </c>
      <c r="E47" s="14">
        <v>1.6172</v>
      </c>
      <c r="F47" s="14">
        <v>1.6172</v>
      </c>
      <c r="G47" s="24" t="s">
        <v>85</v>
      </c>
      <c r="H47" s="14">
        <f t="shared" ref="H47:H48" si="2">C47+D47-E47</f>
        <v>0.1909</v>
      </c>
      <c r="I47" s="28" t="s">
        <v>18</v>
      </c>
    </row>
    <row r="48" ht="20" customHeight="true" spans="1:9">
      <c r="A48" s="13" t="s">
        <v>86</v>
      </c>
      <c r="B48" s="13" t="s">
        <v>87</v>
      </c>
      <c r="C48" s="14">
        <v>0.8261</v>
      </c>
      <c r="D48" s="14">
        <v>1.0876</v>
      </c>
      <c r="E48" s="14">
        <v>1.419</v>
      </c>
      <c r="F48" s="14">
        <v>1.419</v>
      </c>
      <c r="G48" s="23" t="s">
        <v>61</v>
      </c>
      <c r="H48" s="14">
        <f t="shared" si="2"/>
        <v>0.4947</v>
      </c>
      <c r="I48" s="28" t="s">
        <v>14</v>
      </c>
    </row>
    <row r="49" ht="20" customHeight="true" spans="1:9">
      <c r="A49" s="18" t="s">
        <v>88</v>
      </c>
      <c r="B49" s="18"/>
      <c r="C49" s="19">
        <f>SUM(C5:C48)</f>
        <v>1513.79533</v>
      </c>
      <c r="D49" s="19">
        <f>SUM(D5:D48)</f>
        <v>7486.4593</v>
      </c>
      <c r="E49" s="19">
        <f>SUM(E5:E48)</f>
        <v>8074.0808</v>
      </c>
      <c r="F49" s="19">
        <f>SUM(F5:F48)</f>
        <v>8074.0808</v>
      </c>
      <c r="G49" s="27"/>
      <c r="H49" s="19">
        <f>SUM(H5:H48)</f>
        <v>926.17383</v>
      </c>
      <c r="I49" s="28"/>
    </row>
    <row r="50" ht="20" customHeight="true" spans="1:9">
      <c r="A50" s="13" t="s">
        <v>89</v>
      </c>
      <c r="B50" s="13" t="s">
        <v>90</v>
      </c>
      <c r="C50" s="14">
        <v>0.123199999999999</v>
      </c>
      <c r="D50" s="14">
        <v>0.0656</v>
      </c>
      <c r="E50" s="14">
        <v>0</v>
      </c>
      <c r="F50" s="14">
        <v>0</v>
      </c>
      <c r="G50" s="23" t="s">
        <v>22</v>
      </c>
      <c r="H50" s="14">
        <f>C50+D50-E50</f>
        <v>0.188799999999999</v>
      </c>
      <c r="I50" s="28" t="s">
        <v>14</v>
      </c>
    </row>
    <row r="51" ht="20" customHeight="true" spans="1:9">
      <c r="A51" s="13" t="s">
        <v>91</v>
      </c>
      <c r="B51" s="13" t="s">
        <v>92</v>
      </c>
      <c r="C51" s="14">
        <v>3.5579</v>
      </c>
      <c r="D51" s="14">
        <v>9.457</v>
      </c>
      <c r="E51" s="14">
        <v>8.206</v>
      </c>
      <c r="F51" s="14">
        <v>8.206</v>
      </c>
      <c r="G51" s="23" t="s">
        <v>37</v>
      </c>
      <c r="H51" s="14">
        <f t="shared" ref="H51:H64" si="3">C51+D51-E51</f>
        <v>4.8089</v>
      </c>
      <c r="I51" s="28" t="s">
        <v>14</v>
      </c>
    </row>
    <row r="52" ht="20" customHeight="true" spans="1:9">
      <c r="A52" s="13" t="s">
        <v>93</v>
      </c>
      <c r="B52" s="13" t="s">
        <v>94</v>
      </c>
      <c r="C52" s="14">
        <v>195.7619</v>
      </c>
      <c r="D52" s="14">
        <v>48.489</v>
      </c>
      <c r="E52" s="14">
        <v>69.4275</v>
      </c>
      <c r="F52" s="14">
        <v>69.4275</v>
      </c>
      <c r="G52" s="23" t="s">
        <v>95</v>
      </c>
      <c r="H52" s="14">
        <f t="shared" si="3"/>
        <v>174.8234</v>
      </c>
      <c r="I52" s="28" t="s">
        <v>14</v>
      </c>
    </row>
    <row r="53" ht="20" customHeight="true" spans="1:9">
      <c r="A53" s="13" t="s">
        <v>96</v>
      </c>
      <c r="B53" s="13" t="s">
        <v>97</v>
      </c>
      <c r="C53" s="14">
        <v>0.0471</v>
      </c>
      <c r="D53" s="14">
        <v>0</v>
      </c>
      <c r="E53" s="14">
        <v>0</v>
      </c>
      <c r="F53" s="14">
        <v>0</v>
      </c>
      <c r="G53" s="23" t="s">
        <v>22</v>
      </c>
      <c r="H53" s="14">
        <f t="shared" si="3"/>
        <v>0.0471</v>
      </c>
      <c r="I53" s="28" t="s">
        <v>14</v>
      </c>
    </row>
    <row r="54" ht="20" customHeight="true" spans="1:9">
      <c r="A54" s="13" t="s">
        <v>98</v>
      </c>
      <c r="B54" s="13" t="s">
        <v>99</v>
      </c>
      <c r="C54" s="14">
        <v>0</v>
      </c>
      <c r="D54" s="14">
        <v>0</v>
      </c>
      <c r="E54" s="14">
        <v>0</v>
      </c>
      <c r="F54" s="14">
        <v>0</v>
      </c>
      <c r="G54" s="23" t="s">
        <v>99</v>
      </c>
      <c r="H54" s="14">
        <f t="shared" si="3"/>
        <v>0</v>
      </c>
      <c r="I54" s="28" t="s">
        <v>14</v>
      </c>
    </row>
    <row r="55" ht="20" customHeight="true" spans="1:9">
      <c r="A55" s="13" t="s">
        <v>100</v>
      </c>
      <c r="B55" s="13" t="s">
        <v>101</v>
      </c>
      <c r="C55" s="14">
        <v>0.0535000000000001</v>
      </c>
      <c r="D55" s="14">
        <v>0.0936</v>
      </c>
      <c r="E55" s="14">
        <v>0.1172</v>
      </c>
      <c r="F55" s="14">
        <v>0.1172</v>
      </c>
      <c r="G55" s="23" t="s">
        <v>28</v>
      </c>
      <c r="H55" s="14">
        <f t="shared" si="3"/>
        <v>0.0299000000000001</v>
      </c>
      <c r="I55" s="28" t="s">
        <v>14</v>
      </c>
    </row>
    <row r="56" ht="20" customHeight="true" spans="1:9">
      <c r="A56" s="13" t="s">
        <v>102</v>
      </c>
      <c r="B56" s="13" t="s">
        <v>103</v>
      </c>
      <c r="C56" s="14">
        <v>2.7154</v>
      </c>
      <c r="D56" s="14">
        <v>0.0159</v>
      </c>
      <c r="E56" s="14">
        <v>0</v>
      </c>
      <c r="F56" s="14">
        <v>0</v>
      </c>
      <c r="G56" s="23" t="s">
        <v>22</v>
      </c>
      <c r="H56" s="14">
        <f t="shared" si="3"/>
        <v>2.7313</v>
      </c>
      <c r="I56" s="28" t="s">
        <v>14</v>
      </c>
    </row>
    <row r="57" ht="20" customHeight="true" spans="1:9">
      <c r="A57" s="13" t="s">
        <v>104</v>
      </c>
      <c r="B57" s="13" t="s">
        <v>105</v>
      </c>
      <c r="C57" s="15">
        <v>267.5242</v>
      </c>
      <c r="D57" s="15">
        <f>51.7321+81.788</f>
        <v>133.5201</v>
      </c>
      <c r="E57" s="15">
        <v>224.9835</v>
      </c>
      <c r="F57" s="14">
        <v>133.667</v>
      </c>
      <c r="G57" s="23" t="s">
        <v>32</v>
      </c>
      <c r="H57" s="15">
        <f t="shared" si="3"/>
        <v>176.0608</v>
      </c>
      <c r="I57" s="28" t="s">
        <v>14</v>
      </c>
    </row>
    <row r="58" ht="20" customHeight="true" spans="1:9">
      <c r="A58" s="13"/>
      <c r="B58" s="13"/>
      <c r="C58" s="17"/>
      <c r="D58" s="17"/>
      <c r="E58" s="17"/>
      <c r="F58" s="14">
        <v>57.7915</v>
      </c>
      <c r="G58" s="23" t="s">
        <v>31</v>
      </c>
      <c r="H58" s="17"/>
      <c r="I58" s="28" t="s">
        <v>14</v>
      </c>
    </row>
    <row r="59" ht="20" customHeight="true" spans="1:9">
      <c r="A59" s="13"/>
      <c r="B59" s="13"/>
      <c r="C59" s="16"/>
      <c r="D59" s="16"/>
      <c r="E59" s="16"/>
      <c r="F59" s="14">
        <v>33.525</v>
      </c>
      <c r="G59" s="23" t="s">
        <v>61</v>
      </c>
      <c r="H59" s="16"/>
      <c r="I59" s="28" t="s">
        <v>14</v>
      </c>
    </row>
    <row r="60" ht="20" customHeight="true" spans="1:9">
      <c r="A60" s="13" t="s">
        <v>106</v>
      </c>
      <c r="B60" s="13" t="s">
        <v>99</v>
      </c>
      <c r="C60" s="14">
        <v>4.2788</v>
      </c>
      <c r="D60" s="14">
        <v>0</v>
      </c>
      <c r="E60" s="14">
        <v>1.2051</v>
      </c>
      <c r="F60" s="14">
        <v>1.2051</v>
      </c>
      <c r="G60" s="23" t="s">
        <v>28</v>
      </c>
      <c r="H60" s="14">
        <f t="shared" si="3"/>
        <v>3.0737</v>
      </c>
      <c r="I60" s="28" t="s">
        <v>14</v>
      </c>
    </row>
    <row r="61" ht="20" customHeight="true" spans="1:9">
      <c r="A61" s="13" t="s">
        <v>107</v>
      </c>
      <c r="B61" s="13" t="s">
        <v>108</v>
      </c>
      <c r="C61" s="14">
        <v>0</v>
      </c>
      <c r="D61" s="14">
        <v>54.34</v>
      </c>
      <c r="E61" s="14">
        <v>54.34</v>
      </c>
      <c r="F61" s="14">
        <v>54.34</v>
      </c>
      <c r="G61" s="23" t="s">
        <v>58</v>
      </c>
      <c r="H61" s="14">
        <f t="shared" si="3"/>
        <v>0</v>
      </c>
      <c r="I61" s="28" t="s">
        <v>14</v>
      </c>
    </row>
    <row r="62" ht="20" customHeight="true" spans="1:9">
      <c r="A62" s="13" t="s">
        <v>109</v>
      </c>
      <c r="B62" s="13" t="s">
        <v>99</v>
      </c>
      <c r="C62" s="14">
        <v>0.0449</v>
      </c>
      <c r="D62" s="14">
        <v>0</v>
      </c>
      <c r="E62" s="14">
        <v>0</v>
      </c>
      <c r="F62" s="14">
        <v>0</v>
      </c>
      <c r="G62" s="23" t="s">
        <v>22</v>
      </c>
      <c r="H62" s="14">
        <f t="shared" si="3"/>
        <v>0.0449</v>
      </c>
      <c r="I62" s="28" t="s">
        <v>14</v>
      </c>
    </row>
    <row r="63" ht="20" customHeight="true" spans="1:9">
      <c r="A63" s="13" t="s">
        <v>110</v>
      </c>
      <c r="B63" s="13" t="s">
        <v>99</v>
      </c>
      <c r="C63" s="14">
        <v>1547.0994</v>
      </c>
      <c r="D63" s="14">
        <v>22.9795</v>
      </c>
      <c r="E63" s="14">
        <v>162.8248</v>
      </c>
      <c r="F63" s="14">
        <v>162.8248</v>
      </c>
      <c r="G63" s="23" t="s">
        <v>111</v>
      </c>
      <c r="H63" s="14">
        <f t="shared" si="3"/>
        <v>1407.2541</v>
      </c>
      <c r="I63" s="28" t="s">
        <v>14</v>
      </c>
    </row>
    <row r="64" ht="20" customHeight="true" spans="1:9">
      <c r="A64" s="13" t="s">
        <v>112</v>
      </c>
      <c r="B64" s="13" t="s">
        <v>113</v>
      </c>
      <c r="C64" s="14">
        <v>3.9797</v>
      </c>
      <c r="D64" s="14">
        <v>1.64</v>
      </c>
      <c r="E64" s="14">
        <v>4.3795</v>
      </c>
      <c r="F64" s="14">
        <v>4.3795</v>
      </c>
      <c r="G64" s="24" t="s">
        <v>25</v>
      </c>
      <c r="H64" s="14">
        <f t="shared" si="3"/>
        <v>1.2402</v>
      </c>
      <c r="I64" s="28" t="s">
        <v>18</v>
      </c>
    </row>
    <row r="65" ht="20" customHeight="true" spans="1:9">
      <c r="A65" s="29" t="s">
        <v>114</v>
      </c>
      <c r="B65" s="30"/>
      <c r="C65" s="19">
        <f>SUM(C50:C64)</f>
        <v>2025.186</v>
      </c>
      <c r="D65" s="19">
        <f>SUM(D50:D64)</f>
        <v>270.6007</v>
      </c>
      <c r="E65" s="19">
        <f>SUM(E50:E64)</f>
        <v>525.4836</v>
      </c>
      <c r="F65" s="19">
        <f>SUM(F50:F64)</f>
        <v>525.4836</v>
      </c>
      <c r="G65" s="32"/>
      <c r="H65" s="19">
        <f>SUM(H50:H64)</f>
        <v>1770.3031</v>
      </c>
      <c r="I65" s="28"/>
    </row>
    <row r="66" ht="20" customHeight="true" spans="1:9">
      <c r="A66" s="31" t="s">
        <v>115</v>
      </c>
      <c r="B66" s="31"/>
      <c r="C66" s="19">
        <f>C49+C65</f>
        <v>3538.98133</v>
      </c>
      <c r="D66" s="19">
        <f>D49+D65</f>
        <v>7757.06</v>
      </c>
      <c r="E66" s="19">
        <f>E49+E65</f>
        <v>8599.5644</v>
      </c>
      <c r="F66" s="19">
        <f>F49+F65</f>
        <v>8599.5644</v>
      </c>
      <c r="G66" s="32"/>
      <c r="H66" s="19">
        <f>H49+H65</f>
        <v>2696.47693</v>
      </c>
      <c r="I66" s="28"/>
    </row>
  </sheetData>
  <autoFilter ref="A4:I66">
    <extLst/>
  </autoFilter>
  <mergeCells count="70">
    <mergeCell ref="A2:H2"/>
    <mergeCell ref="F3:G3"/>
    <mergeCell ref="A65:B65"/>
    <mergeCell ref="A66:B66"/>
    <mergeCell ref="A3:A4"/>
    <mergeCell ref="A6:A7"/>
    <mergeCell ref="A11:A14"/>
    <mergeCell ref="A15:A17"/>
    <mergeCell ref="A20:A21"/>
    <mergeCell ref="A22:A24"/>
    <mergeCell ref="A25:A29"/>
    <mergeCell ref="A30:A33"/>
    <mergeCell ref="A34:A35"/>
    <mergeCell ref="A36:A38"/>
    <mergeCell ref="A57:A59"/>
    <mergeCell ref="B3:B4"/>
    <mergeCell ref="B6:B7"/>
    <mergeCell ref="B11:B14"/>
    <mergeCell ref="B15:B17"/>
    <mergeCell ref="B20:B21"/>
    <mergeCell ref="B22:B24"/>
    <mergeCell ref="B25:B29"/>
    <mergeCell ref="B30:B33"/>
    <mergeCell ref="B34:B35"/>
    <mergeCell ref="B36:B38"/>
    <mergeCell ref="B57:B59"/>
    <mergeCell ref="C3:C4"/>
    <mergeCell ref="C6:C7"/>
    <mergeCell ref="C11:C14"/>
    <mergeCell ref="C15:C17"/>
    <mergeCell ref="C20:C21"/>
    <mergeCell ref="C22:C24"/>
    <mergeCell ref="C25:C29"/>
    <mergeCell ref="C30:C33"/>
    <mergeCell ref="C34:C35"/>
    <mergeCell ref="C36:C38"/>
    <mergeCell ref="C57:C59"/>
    <mergeCell ref="D3:D4"/>
    <mergeCell ref="D6:D7"/>
    <mergeCell ref="D11:D14"/>
    <mergeCell ref="D15:D17"/>
    <mergeCell ref="D20:D21"/>
    <mergeCell ref="D22:D24"/>
    <mergeCell ref="D25:D29"/>
    <mergeCell ref="D30:D33"/>
    <mergeCell ref="D34:D35"/>
    <mergeCell ref="D36:D38"/>
    <mergeCell ref="D57:D59"/>
    <mergeCell ref="E3:E4"/>
    <mergeCell ref="E6:E7"/>
    <mergeCell ref="E11:E14"/>
    <mergeCell ref="E15:E17"/>
    <mergeCell ref="E20:E21"/>
    <mergeCell ref="E22:E24"/>
    <mergeCell ref="E25:E29"/>
    <mergeCell ref="E30:E33"/>
    <mergeCell ref="E34:E35"/>
    <mergeCell ref="E36:E38"/>
    <mergeCell ref="E57:E59"/>
    <mergeCell ref="H3:H4"/>
    <mergeCell ref="H6:H7"/>
    <mergeCell ref="H11:H14"/>
    <mergeCell ref="H15:H17"/>
    <mergeCell ref="H20:H21"/>
    <mergeCell ref="H22:H24"/>
    <mergeCell ref="H25:H29"/>
    <mergeCell ref="H30:H33"/>
    <mergeCell ref="H34:H35"/>
    <mergeCell ref="H36:H38"/>
    <mergeCell ref="H57:H59"/>
  </mergeCells>
  <printOptions horizontalCentered="true"/>
  <pageMargins left="0.393700787401575" right="0.393700787401575" top="0.78740157480315" bottom="0.551181102362205" header="0.354330708661417" footer="0.236220472440945"/>
  <pageSetup paperSize="9" scale="9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资料清单</vt:lpstr>
      <vt:lpstr>附表2-2022年4季度拆解产物产生、处理量明细表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刚哥18890396993</cp:lastModifiedBy>
  <cp:revision>1</cp:revision>
  <dcterms:created xsi:type="dcterms:W3CDTF">2015-10-10T22:08:00Z</dcterms:created>
  <cp:lastPrinted>2023-02-08T14:06:00Z</cp:lastPrinted>
  <dcterms:modified xsi:type="dcterms:W3CDTF">2023-02-09T15:17:07Z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7DD2B47F0BB94E9BA9312C89C3022161</vt:lpwstr>
  </property>
</Properties>
</file>