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2"/>
  </bookViews>
  <sheets>
    <sheet name="长沙绿色" sheetId="1" r:id="rId1"/>
    <sheet name="株洲凯天" sheetId="2" r:id="rId2"/>
    <sheet name="汨罗万容" sheetId="3" r:id="rId3"/>
    <sheet name="桑德同力" sheetId="4" r:id="rId4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7" authorId="0">
      <text>
        <r>
          <rPr>
            <sz val="9"/>
            <rFont val="宋体"/>
            <charset val="134"/>
          </rPr>
          <t xml:space="preserve">
从2019年1月份开始将印刷线路板（主机）分开为
印刷线路板（主机）、
电脑中央处理器（CPU）、
内存。
</t>
        </r>
      </text>
    </comment>
    <comment ref="A118" authorId="0">
      <text>
        <r>
          <rPr>
            <sz val="9"/>
            <rFont val="宋体"/>
            <charset val="134"/>
          </rPr>
          <t xml:space="preserve">
从2019年1月份开始，将洗衣机塑料分开为 
洗衣机减速器（增强轮）、
洗衣机上盖PS-ABS-PP塑料、 洗衣机增强轮（PI6）
</t>
        </r>
      </text>
    </comment>
    <comment ref="A122" authorId="0">
      <text>
        <r>
          <rPr>
            <sz val="9"/>
            <rFont val="宋体"/>
            <charset val="134"/>
          </rPr>
          <t xml:space="preserve">
 从2019年1月份开始，将冰箱塑料分开为
冰箱塑料（边框）、
冰箱塑料（屉子）、
冰箱塑料（屉子）1#、
冰柜混合塑料
</t>
        </r>
      </text>
    </comment>
    <comment ref="A157" authorId="0">
      <text>
        <r>
          <rPr>
            <sz val="9"/>
            <rFont val="宋体"/>
            <charset val="134"/>
          </rPr>
          <t xml:space="preserve">
从2019年1月份开始将其他（无经济价值物）分开为
其他（无经济价值物）、
其他（无经济价值物）1#、
其他（木板）、
其他（水泥块）。
</t>
        </r>
      </text>
    </comment>
  </commentList>
</comments>
</file>

<file path=xl/sharedStrings.xml><?xml version="1.0" encoding="utf-8"?>
<sst xmlns="http://schemas.openxmlformats.org/spreadsheetml/2006/main" count="1446" uniqueCount="776">
  <si>
    <t>湖南绿色再生资源有限公司2019年第4季度拆解产物产生、处理明细表</t>
  </si>
  <si>
    <t>序号</t>
  </si>
  <si>
    <t>废物名称</t>
  </si>
  <si>
    <t>最新编码</t>
  </si>
  <si>
    <t>上期结存</t>
  </si>
  <si>
    <t>入库（吨）</t>
  </si>
  <si>
    <t>出库（吨）</t>
  </si>
  <si>
    <t>处理单位</t>
  </si>
  <si>
    <t>期末结存</t>
  </si>
  <si>
    <t>保温层材料(吨)</t>
  </si>
  <si>
    <t>G-01-04-01</t>
  </si>
  <si>
    <t>宁乡环卫局</t>
  </si>
  <si>
    <t>印刷电路板(吨)</t>
  </si>
  <si>
    <t>F-01-07/08</t>
  </si>
  <si>
    <t>湖南省益腾环保科技有限公司</t>
  </si>
  <si>
    <t>CRT玻璃(吨)</t>
  </si>
  <si>
    <t>E-01-01</t>
  </si>
  <si>
    <t>湖南新能环保科技有限公司</t>
  </si>
  <si>
    <t>CRT锥玻璃(吨)</t>
  </si>
  <si>
    <t>E-01-02</t>
  </si>
  <si>
    <t>安仁县永昌永乐贵金属有限公司</t>
  </si>
  <si>
    <t>CRT屏玻璃(吨)</t>
  </si>
  <si>
    <t>E-01-03</t>
  </si>
  <si>
    <t>压缩机</t>
  </si>
  <si>
    <t>F-01-03</t>
  </si>
  <si>
    <t xml:space="preserve">铜陵福茂再生资源利用有限公司 </t>
  </si>
  <si>
    <t>电动机</t>
  </si>
  <si>
    <t>F-01-04</t>
  </si>
  <si>
    <t>天津爱德森金属制品有限公司</t>
  </si>
  <si>
    <t>电线电缆(吨)</t>
  </si>
  <si>
    <t>G-01-03</t>
  </si>
  <si>
    <t>制冷剂</t>
  </si>
  <si>
    <t>D-01-02</t>
  </si>
  <si>
    <t>铜及其合金(吨)</t>
  </si>
  <si>
    <t>B-01-01</t>
  </si>
  <si>
    <t>江西重工铜业有限公司</t>
  </si>
  <si>
    <t>铝及其合金(吨)</t>
  </si>
  <si>
    <t>B-01-02</t>
  </si>
  <si>
    <t>平江县兵颂有色金属再生有限公司等</t>
  </si>
  <si>
    <t>铁及其合金(吨)</t>
  </si>
  <si>
    <t>B-02-01</t>
  </si>
  <si>
    <t>湖南湘顺环保科技有限公司</t>
  </si>
  <si>
    <t>塑　 料(吨)</t>
  </si>
  <si>
    <t>C</t>
  </si>
  <si>
    <t>长沙泰航商贸有限公司等</t>
  </si>
  <si>
    <t>（空调）冷凝器</t>
  </si>
  <si>
    <t>F-01-16-01</t>
  </si>
  <si>
    <t>平江县兵颂有色金属再生有限公</t>
  </si>
  <si>
    <t>（空调）蒸发器</t>
  </si>
  <si>
    <t>F-01-15-01</t>
  </si>
  <si>
    <t>电源</t>
  </si>
  <si>
    <t>F-01-12-01</t>
  </si>
  <si>
    <t>光驱</t>
  </si>
  <si>
    <t>F-01-13-01</t>
  </si>
  <si>
    <t>软驱</t>
  </si>
  <si>
    <t>F-01-14-01</t>
  </si>
  <si>
    <t>硬盘</t>
  </si>
  <si>
    <t>F-01-06-01</t>
  </si>
  <si>
    <t>湖南绿色再生资源有限公司</t>
  </si>
  <si>
    <t>矿物油</t>
  </si>
  <si>
    <t>D-01-03-02</t>
  </si>
  <si>
    <t>远大（湖南）再生燃油股份有限公司</t>
  </si>
  <si>
    <t>荧光粉</t>
  </si>
  <si>
    <t>G-01-02-01</t>
  </si>
  <si>
    <t>湖南瀚洋环保科技有限公司</t>
  </si>
  <si>
    <t>液晶面板</t>
  </si>
  <si>
    <t>F-01-23-01</t>
  </si>
  <si>
    <t>（液晶）光源/光学膜片</t>
  </si>
  <si>
    <t>C-03-01-33</t>
  </si>
  <si>
    <t>惠州市大荣新材料科技有限公司</t>
  </si>
  <si>
    <t>系统包含的拆解产物汇总数合计</t>
  </si>
  <si>
    <t>电池</t>
  </si>
  <si>
    <t>F-01-09-01</t>
  </si>
  <si>
    <t>排水电机</t>
  </si>
  <si>
    <t>F-01-04-03</t>
  </si>
  <si>
    <t>(冰箱）玻璃</t>
  </si>
  <si>
    <t>E-01-07-01</t>
  </si>
  <si>
    <t>（空调）玻璃</t>
  </si>
  <si>
    <t>E-01-07-02</t>
  </si>
  <si>
    <t>固化玻璃</t>
  </si>
  <si>
    <t>无</t>
  </si>
  <si>
    <t>灯泡</t>
  </si>
  <si>
    <t>F-01-26-25</t>
  </si>
  <si>
    <t>冰箱电机</t>
  </si>
  <si>
    <t>F-01-04-04</t>
  </si>
  <si>
    <t>（空调）电机</t>
  </si>
  <si>
    <t>F-01-04-05</t>
  </si>
  <si>
    <t>橡胶（洗衣机）</t>
  </si>
  <si>
    <t>盐水</t>
  </si>
  <si>
    <t>D-01-04-01</t>
  </si>
  <si>
    <t>皮带（洗衣机）</t>
  </si>
  <si>
    <t>其他</t>
  </si>
  <si>
    <t>汞灯管</t>
  </si>
  <si>
    <t>F-01-25-01</t>
  </si>
  <si>
    <t>陕西安信显像管循环处理应用有限公司</t>
  </si>
  <si>
    <t>系统未包含的拆解产物汇总数合计</t>
  </si>
  <si>
    <t>共计</t>
  </si>
  <si>
    <t>株洲凯天环保科技有限公司2019年第四季度拆解产物产生、处理明细表</t>
  </si>
  <si>
    <t>拆解产物名称</t>
  </si>
  <si>
    <t>编码</t>
  </si>
  <si>
    <t>上期结存（吨）</t>
  </si>
  <si>
    <t>本期产生量（吨）</t>
  </si>
  <si>
    <t>本期处理量（吨）</t>
  </si>
  <si>
    <t>本期处理量明细</t>
  </si>
  <si>
    <t>库存量（吨）</t>
  </si>
  <si>
    <t>重量</t>
  </si>
  <si>
    <t>保温层材料</t>
  </si>
  <si>
    <t>G-01-04</t>
  </si>
  <si>
    <t>株洲恒基资源再生有限公司</t>
  </si>
  <si>
    <t>印刷电路板</t>
  </si>
  <si>
    <t>F-01-07</t>
  </si>
  <si>
    <t>郴州万容金属加工有限公司</t>
  </si>
  <si>
    <t>CRT玻璃</t>
  </si>
  <si>
    <t>耒阳市鑫众复合材料有限公司</t>
  </si>
  <si>
    <t>CRT彩色锥玻璃</t>
  </si>
  <si>
    <t>汨罗万容固体废物处理有限公司</t>
  </si>
  <si>
    <t>CRT彩色屏玻璃</t>
  </si>
  <si>
    <t>铜陵福茂再生资源利用有限公司</t>
  </si>
  <si>
    <t>株洲市诺佳贸易有限公司</t>
  </si>
  <si>
    <t>电线电缆</t>
  </si>
  <si>
    <t>天津裕嘉金属制品有限公司</t>
  </si>
  <si>
    <t>D-01-01</t>
  </si>
  <si>
    <t>天津澳宏环保材料有限公司</t>
  </si>
  <si>
    <t>F-01-13</t>
  </si>
  <si>
    <t>新乡市永强环保技术有限公司</t>
  </si>
  <si>
    <t>F-01-02</t>
  </si>
  <si>
    <t>F-01-06</t>
  </si>
  <si>
    <t>电脑主机电源</t>
  </si>
  <si>
    <t>F-01-12</t>
  </si>
  <si>
    <t>F-01-05</t>
  </si>
  <si>
    <t>液晶光源</t>
  </si>
  <si>
    <t>含汞背光灯管</t>
  </si>
  <si>
    <t>F-01-25</t>
  </si>
  <si>
    <t>湖南首佳环境管理有限公司</t>
  </si>
  <si>
    <t>（空调)冷凝器</t>
  </si>
  <si>
    <t>（空调)蒸发器</t>
  </si>
  <si>
    <t>F-01-08</t>
  </si>
  <si>
    <t>E-01-08</t>
  </si>
  <si>
    <t>暂存</t>
  </si>
  <si>
    <t>废矿物油</t>
  </si>
  <si>
    <t>D-01-03</t>
  </si>
  <si>
    <t>湖南湘态环保有限公司</t>
  </si>
  <si>
    <t>铜及其合金</t>
  </si>
  <si>
    <t>铝及其合金</t>
  </si>
  <si>
    <t>铁及其合金</t>
  </si>
  <si>
    <t>天津市坤宏再生资源回收利用有限公司</t>
  </si>
  <si>
    <t>塑　 料</t>
  </si>
  <si>
    <t>C-03-01</t>
  </si>
  <si>
    <t>株洲同溢再生资源有限公司</t>
  </si>
  <si>
    <t>关键拆解产物小计        （上报重量）</t>
  </si>
  <si>
    <t>平衡环内盐水</t>
  </si>
  <si>
    <t>D-01-04</t>
  </si>
  <si>
    <t>株洲凯天环保科技有限公司</t>
  </si>
  <si>
    <t>其他玻璃</t>
  </si>
  <si>
    <t>E-01-07</t>
  </si>
  <si>
    <t>阴极射线管</t>
  </si>
  <si>
    <t>F-01-11</t>
  </si>
  <si>
    <t>厂内加工</t>
  </si>
  <si>
    <t>电容器</t>
  </si>
  <si>
    <t>电  池</t>
  </si>
  <si>
    <t>F-01-09</t>
  </si>
  <si>
    <t>开关</t>
  </si>
  <si>
    <t>F-01-17</t>
  </si>
  <si>
    <t>其他废弃零部件</t>
  </si>
  <si>
    <t>F-01-26</t>
  </si>
  <si>
    <t>天津瑫鞑再生资源回收利用有限公司</t>
  </si>
  <si>
    <t>橡  胶</t>
  </si>
  <si>
    <t>G-01-06</t>
  </si>
  <si>
    <t>汨罗市和盛废旧物资有限公司</t>
  </si>
  <si>
    <t>其他杂料及废物</t>
  </si>
  <si>
    <t>G-01-07</t>
  </si>
  <si>
    <t>管颈管（电子枪）玻璃</t>
  </si>
  <si>
    <t>E-01-06</t>
  </si>
  <si>
    <t>管颈管（电子枪）</t>
  </si>
  <si>
    <t>二次加工产物</t>
  </si>
  <si>
    <t/>
  </si>
  <si>
    <t>其他拆解产物小计</t>
  </si>
  <si>
    <t>合计</t>
  </si>
  <si>
    <t>备注：本季度产物入库盘盈0.006吨，加工后产物入库14.973吨（其中管颈管（电子枪）玻璃8.759吨、管颈管（电子枪）6.214吨）。</t>
  </si>
  <si>
    <r>
      <rPr>
        <b/>
        <sz val="16"/>
        <rFont val="宋体"/>
        <charset val="134"/>
      </rPr>
      <t>汨罗万容电子废弃物处理有限公司</t>
    </r>
    <r>
      <rPr>
        <b/>
        <sz val="16"/>
        <rFont val="Times New Roman"/>
        <charset val="0"/>
      </rPr>
      <t>2019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0"/>
      </rPr>
      <t>4</t>
    </r>
    <r>
      <rPr>
        <b/>
        <sz val="16"/>
        <rFont val="宋体"/>
        <charset val="134"/>
      </rPr>
      <t>季度拆解产物产生、处理明细表</t>
    </r>
  </si>
  <si>
    <t>环保编码</t>
  </si>
  <si>
    <r>
      <rPr>
        <b/>
        <sz val="9"/>
        <color rgb="FF000000"/>
        <rFont val="Times New Roman"/>
        <charset val="0"/>
      </rPr>
      <t>1.</t>
    </r>
    <r>
      <rPr>
        <b/>
        <sz val="9"/>
        <color indexed="8"/>
        <rFont val="宋体"/>
        <charset val="134"/>
      </rPr>
      <t>申报系统（关键拆解物明细）：</t>
    </r>
  </si>
  <si>
    <r>
      <rPr>
        <sz val="9"/>
        <rFont val="宋体"/>
        <charset val="134"/>
      </rPr>
      <t>光源（</t>
    </r>
    <r>
      <rPr>
        <sz val="9"/>
        <rFont val="Times New Roman"/>
        <charset val="0"/>
      </rPr>
      <t>LED</t>
    </r>
    <r>
      <rPr>
        <sz val="9"/>
        <rFont val="宋体"/>
        <charset val="134"/>
      </rPr>
      <t>灯）</t>
    </r>
  </si>
  <si>
    <t>G-01-19</t>
  </si>
  <si>
    <t>G-01-19-01</t>
  </si>
  <si>
    <r>
      <rPr>
        <sz val="9"/>
        <color indexed="8"/>
        <rFont val="宋体"/>
        <charset val="134"/>
      </rPr>
      <t>江苏融源再生资源科技有限公司</t>
    </r>
  </si>
  <si>
    <r>
      <rPr>
        <sz val="9"/>
        <rFont val="宋体"/>
        <charset val="134"/>
      </rPr>
      <t>光源（含汞灯管）</t>
    </r>
  </si>
  <si>
    <t>G-01-19-02</t>
  </si>
  <si>
    <r>
      <rPr>
        <sz val="9"/>
        <color indexed="8"/>
        <rFont val="宋体"/>
        <charset val="134"/>
      </rPr>
      <t>陕西安信显像管循环处理应用有限公司</t>
    </r>
  </si>
  <si>
    <r>
      <rPr>
        <sz val="9"/>
        <rFont val="宋体"/>
        <charset val="134"/>
      </rPr>
      <t>冰箱泡沫（新线）</t>
    </r>
  </si>
  <si>
    <t>G-01-04-03</t>
  </si>
  <si>
    <t>/</t>
  </si>
  <si>
    <r>
      <rPr>
        <sz val="9"/>
        <rFont val="宋体"/>
        <charset val="134"/>
      </rPr>
      <t>冰箱泡沫（分选机）</t>
    </r>
  </si>
  <si>
    <t>G-01-04-04</t>
  </si>
  <si>
    <r>
      <rPr>
        <sz val="9"/>
        <rFont val="宋体"/>
        <charset val="134"/>
      </rPr>
      <t>冰柜分机泡沫</t>
    </r>
  </si>
  <si>
    <t>G-01-04-05</t>
  </si>
  <si>
    <r>
      <rPr>
        <sz val="9"/>
        <rFont val="宋体"/>
        <charset val="134"/>
      </rPr>
      <t>冰箱泡沫</t>
    </r>
  </si>
  <si>
    <r>
      <rPr>
        <sz val="9"/>
        <rFont val="宋体"/>
        <charset val="134"/>
      </rPr>
      <t>株洲恒基资源再生有限公司</t>
    </r>
  </si>
  <si>
    <r>
      <rPr>
        <sz val="9"/>
        <rFont val="宋体"/>
        <charset val="134"/>
      </rPr>
      <t>河北腾龙辉煌再生资源利用有限公司</t>
    </r>
  </si>
  <si>
    <r>
      <rPr>
        <sz val="9"/>
        <rFont val="宋体"/>
        <charset val="134"/>
      </rPr>
      <t>电源盒</t>
    </r>
  </si>
  <si>
    <r>
      <rPr>
        <sz val="9"/>
        <rFont val="宋体"/>
        <charset val="134"/>
      </rPr>
      <t>江苏融源再生资源科技有限公司</t>
    </r>
  </si>
  <si>
    <r>
      <rPr>
        <sz val="9"/>
        <rFont val="宋体"/>
        <charset val="134"/>
      </rPr>
      <t>笔记本电脑主板</t>
    </r>
  </si>
  <si>
    <t>F-01-09-13</t>
  </si>
  <si>
    <r>
      <rPr>
        <sz val="9"/>
        <rFont val="宋体"/>
        <charset val="134"/>
      </rPr>
      <t>液晶电路板（电源板）</t>
    </r>
  </si>
  <si>
    <t>F-01-09-14</t>
  </si>
  <si>
    <r>
      <rPr>
        <sz val="9"/>
        <color indexed="8"/>
        <rFont val="宋体"/>
        <charset val="134"/>
      </rPr>
      <t>郴州万容金属加工有限公司</t>
    </r>
  </si>
  <si>
    <r>
      <rPr>
        <sz val="9"/>
        <rFont val="宋体"/>
        <charset val="134"/>
      </rPr>
      <t>液晶电路板（软板）</t>
    </r>
  </si>
  <si>
    <t>F-01-09-15</t>
  </si>
  <si>
    <r>
      <rPr>
        <sz val="9"/>
        <rFont val="宋体"/>
        <charset val="134"/>
      </rPr>
      <t>笔记本电脑板（软板）</t>
    </r>
  </si>
  <si>
    <t>F-01-09-16</t>
  </si>
  <si>
    <r>
      <rPr>
        <sz val="9"/>
        <rFont val="宋体"/>
        <charset val="134"/>
      </rPr>
      <t>笔记本电脑板（电源板）</t>
    </r>
  </si>
  <si>
    <t>F-01-09-17</t>
  </si>
  <si>
    <r>
      <rPr>
        <sz val="9"/>
        <rFont val="宋体"/>
        <charset val="134"/>
      </rPr>
      <t>电脑主板</t>
    </r>
  </si>
  <si>
    <t>F-01-09-07</t>
  </si>
  <si>
    <r>
      <rPr>
        <sz val="9"/>
        <rFont val="宋体"/>
        <charset val="134"/>
      </rPr>
      <t>郴州万容金属加工有限公司</t>
    </r>
  </si>
  <si>
    <r>
      <rPr>
        <sz val="9"/>
        <rFont val="宋体"/>
        <charset val="134"/>
      </rPr>
      <t>彩色电路板</t>
    </r>
  </si>
  <si>
    <r>
      <rPr>
        <sz val="9"/>
        <rFont val="宋体"/>
        <charset val="134"/>
      </rPr>
      <t>黑白电路板</t>
    </r>
  </si>
  <si>
    <t>F-01-09-02</t>
  </si>
  <si>
    <r>
      <rPr>
        <sz val="9"/>
        <rFont val="宋体"/>
        <charset val="134"/>
      </rPr>
      <t>洗衣机电机（滚桶电机）</t>
    </r>
  </si>
  <si>
    <r>
      <rPr>
        <sz val="9"/>
        <rFont val="宋体"/>
        <charset val="134"/>
      </rPr>
      <t>洗衣机电机（铁）</t>
    </r>
  </si>
  <si>
    <t>F-01-04-02</t>
  </si>
  <si>
    <r>
      <rPr>
        <sz val="9"/>
        <color indexed="8"/>
        <rFont val="宋体"/>
        <charset val="134"/>
      </rPr>
      <t>天津光华远大金属制品有限公司</t>
    </r>
  </si>
  <si>
    <r>
      <rPr>
        <sz val="9"/>
        <color indexed="8"/>
        <rFont val="宋体"/>
        <charset val="134"/>
      </rPr>
      <t>天津中商瑞隆金属制品有限公司</t>
    </r>
  </si>
  <si>
    <r>
      <rPr>
        <sz val="9"/>
        <rFont val="宋体"/>
        <charset val="134"/>
      </rPr>
      <t>洗衣机电机（铝）</t>
    </r>
  </si>
  <si>
    <r>
      <rPr>
        <sz val="9"/>
        <color indexed="8"/>
        <rFont val="宋体"/>
        <charset val="134"/>
      </rPr>
      <t>天津爱德森金属制品有限公司</t>
    </r>
  </si>
  <si>
    <r>
      <rPr>
        <sz val="9"/>
        <rFont val="宋体"/>
        <charset val="134"/>
      </rPr>
      <t>冰箱压缩机</t>
    </r>
  </si>
  <si>
    <t>F-01-03-01</t>
  </si>
  <si>
    <r>
      <rPr>
        <sz val="9"/>
        <rFont val="宋体"/>
        <charset val="134"/>
      </rPr>
      <t>湖南合心有色金属有限公司</t>
    </r>
  </si>
  <si>
    <r>
      <rPr>
        <sz val="9"/>
        <color indexed="8"/>
        <rFont val="宋体"/>
        <charset val="134"/>
      </rPr>
      <t>铜陵福茂再生资源利用有限公司</t>
    </r>
  </si>
  <si>
    <r>
      <rPr>
        <sz val="9"/>
        <rFont val="宋体"/>
        <charset val="134"/>
      </rPr>
      <t>空调压缩机</t>
    </r>
  </si>
  <si>
    <t>F-01-03-02</t>
  </si>
  <si>
    <r>
      <rPr>
        <sz val="9"/>
        <color indexed="8"/>
        <rFont val="宋体"/>
        <charset val="134"/>
      </rPr>
      <t>湖南合心有色金属有限公司</t>
    </r>
  </si>
  <si>
    <r>
      <rPr>
        <sz val="9"/>
        <rFont val="宋体"/>
        <charset val="134"/>
      </rPr>
      <t>液晶面板</t>
    </r>
  </si>
  <si>
    <t>E-01-03-02</t>
  </si>
  <si>
    <r>
      <rPr>
        <sz val="9"/>
        <color indexed="8"/>
        <rFont val="宋体"/>
        <charset val="134"/>
      </rPr>
      <t>汨罗市环境卫生管理处</t>
    </r>
  </si>
  <si>
    <r>
      <rPr>
        <sz val="9"/>
        <rFont val="宋体"/>
        <charset val="134"/>
      </rPr>
      <t>彩色锥玻璃</t>
    </r>
  </si>
  <si>
    <t>E-01-02-02</t>
  </si>
  <si>
    <r>
      <rPr>
        <sz val="9"/>
        <rFont val="宋体"/>
        <charset val="134"/>
      </rPr>
      <t>汨罗万容固体废物处理有限公司</t>
    </r>
  </si>
  <si>
    <r>
      <rPr>
        <sz val="9"/>
        <rFont val="宋体"/>
        <charset val="134"/>
      </rPr>
      <t>黑白屏玻璃</t>
    </r>
  </si>
  <si>
    <t>E-01-01-01</t>
  </si>
  <si>
    <r>
      <rPr>
        <sz val="9"/>
        <color indexed="8"/>
        <rFont val="宋体"/>
        <charset val="134"/>
      </rPr>
      <t>汨罗市酬信贸易有限公司</t>
    </r>
  </si>
  <si>
    <r>
      <rPr>
        <sz val="9"/>
        <rFont val="宋体"/>
        <charset val="134"/>
      </rPr>
      <t>黑白锥玻璃</t>
    </r>
  </si>
  <si>
    <t>E-01-01-02</t>
  </si>
  <si>
    <r>
      <rPr>
        <sz val="9"/>
        <rFont val="宋体"/>
        <charset val="134"/>
      </rPr>
      <t>冷凝器</t>
    </r>
  </si>
  <si>
    <t>A-01-07</t>
  </si>
  <si>
    <t>B-01-07-01</t>
  </si>
  <si>
    <r>
      <rPr>
        <sz val="9"/>
        <color indexed="8"/>
        <rFont val="宋体"/>
        <charset val="134"/>
      </rPr>
      <t>安新县华康金属制品厂（普通合伙）</t>
    </r>
  </si>
  <si>
    <r>
      <rPr>
        <sz val="9"/>
        <color indexed="8"/>
        <rFont val="宋体"/>
        <charset val="134"/>
      </rPr>
      <t>汨罗市晟泰科技有限公司</t>
    </r>
  </si>
  <si>
    <r>
      <rPr>
        <sz val="9"/>
        <color indexed="8"/>
        <rFont val="宋体"/>
        <charset val="134"/>
      </rPr>
      <t>新乐市汇韩再生资源回收有限公司</t>
    </r>
  </si>
  <si>
    <r>
      <rPr>
        <sz val="9"/>
        <color indexed="8"/>
        <rFont val="宋体"/>
        <charset val="134"/>
      </rPr>
      <t>盘亏</t>
    </r>
  </si>
  <si>
    <r>
      <rPr>
        <sz val="9"/>
        <rFont val="宋体"/>
        <charset val="134"/>
      </rPr>
      <t>蒸发器</t>
    </r>
  </si>
  <si>
    <t>A-01-08</t>
  </si>
  <si>
    <t>B-01-08-01</t>
  </si>
  <si>
    <r>
      <rPr>
        <b/>
        <sz val="9"/>
        <rFont val="宋体"/>
        <charset val="134"/>
      </rPr>
      <t>小计：</t>
    </r>
  </si>
  <si>
    <r>
      <rPr>
        <b/>
        <sz val="9"/>
        <color rgb="FF000000"/>
        <rFont val="Times New Roman"/>
        <charset val="0"/>
      </rPr>
      <t>2.</t>
    </r>
    <r>
      <rPr>
        <b/>
        <sz val="9"/>
        <color indexed="8"/>
        <rFont val="宋体"/>
        <charset val="134"/>
      </rPr>
      <t>申报系统（非关键拆解物明细）：</t>
    </r>
  </si>
  <si>
    <r>
      <rPr>
        <sz val="9"/>
        <rFont val="宋体"/>
        <charset val="134"/>
      </rPr>
      <t>高频头</t>
    </r>
  </si>
  <si>
    <t>B-01-01-01</t>
  </si>
  <si>
    <r>
      <rPr>
        <sz val="9"/>
        <color indexed="8"/>
        <rFont val="宋体"/>
        <charset val="134"/>
      </rPr>
      <t>汨罗市和盛废旧物资有限公司</t>
    </r>
  </si>
  <si>
    <r>
      <rPr>
        <sz val="9"/>
        <color indexed="8"/>
        <rFont val="宋体"/>
        <charset val="134"/>
      </rPr>
      <t>电视机变压器</t>
    </r>
  </si>
  <si>
    <t>B-01-01-02</t>
  </si>
  <si>
    <r>
      <rPr>
        <sz val="9"/>
        <rFont val="宋体"/>
        <charset val="134"/>
      </rPr>
      <t>彩色铜消磁线圈</t>
    </r>
  </si>
  <si>
    <t>B-01-01-03</t>
  </si>
  <si>
    <r>
      <rPr>
        <sz val="9"/>
        <color indexed="8"/>
        <rFont val="宋体"/>
        <charset val="134"/>
      </rPr>
      <t>天津诺康金属制品有限公司</t>
    </r>
  </si>
  <si>
    <r>
      <rPr>
        <sz val="9"/>
        <rFont val="宋体"/>
        <charset val="134"/>
      </rPr>
      <t>电视机地线</t>
    </r>
  </si>
  <si>
    <t>B-01-01-04</t>
  </si>
  <si>
    <r>
      <rPr>
        <sz val="9"/>
        <rFont val="宋体"/>
        <charset val="134"/>
      </rPr>
      <t>四通阀</t>
    </r>
  </si>
  <si>
    <t>B-01-01-05</t>
  </si>
  <si>
    <r>
      <rPr>
        <sz val="9"/>
        <color indexed="8"/>
        <rFont val="宋体"/>
        <charset val="134"/>
      </rPr>
      <t>泾阳县飞创达铝业有限公司</t>
    </r>
  </si>
  <si>
    <r>
      <rPr>
        <sz val="9"/>
        <rFont val="宋体"/>
        <charset val="134"/>
      </rPr>
      <t>冰箱铜管</t>
    </r>
  </si>
  <si>
    <t>B-01-01-06</t>
  </si>
  <si>
    <r>
      <rPr>
        <sz val="9"/>
        <rFont val="宋体"/>
        <charset val="134"/>
      </rPr>
      <t>湖南省森阳中科有色金属有限公司</t>
    </r>
  </si>
  <si>
    <r>
      <rPr>
        <sz val="9"/>
        <rFont val="宋体"/>
        <charset val="134"/>
      </rPr>
      <t>汨罗市晟泰科技有限公司</t>
    </r>
  </si>
  <si>
    <r>
      <rPr>
        <sz val="9"/>
        <rFont val="宋体"/>
        <charset val="134"/>
      </rPr>
      <t>新乐市汇韩再生资源回收有限公司</t>
    </r>
  </si>
  <si>
    <r>
      <rPr>
        <sz val="9"/>
        <rFont val="宋体"/>
        <charset val="134"/>
      </rPr>
      <t>电脑铜消磁线圈</t>
    </r>
  </si>
  <si>
    <t>B-01-01-07</t>
  </si>
  <si>
    <r>
      <rPr>
        <sz val="9"/>
        <rFont val="宋体"/>
        <charset val="134"/>
      </rPr>
      <t>电脑地线</t>
    </r>
  </si>
  <si>
    <t>B-01-01-08</t>
  </si>
  <si>
    <r>
      <rPr>
        <sz val="9"/>
        <rFont val="宋体"/>
        <charset val="134"/>
      </rPr>
      <t>空调铜管</t>
    </r>
  </si>
  <si>
    <t>B-01-01-09</t>
  </si>
  <si>
    <r>
      <rPr>
        <sz val="9"/>
        <rFont val="宋体"/>
        <charset val="134"/>
      </rPr>
      <t>天津爱德森金属制品有限公司</t>
    </r>
  </si>
  <si>
    <r>
      <rPr>
        <sz val="9"/>
        <rFont val="宋体"/>
        <charset val="134"/>
      </rPr>
      <t>空调黄铜</t>
    </r>
  </si>
  <si>
    <t>B-01-01-10</t>
  </si>
  <si>
    <r>
      <rPr>
        <sz val="9"/>
        <rFont val="宋体"/>
        <charset val="134"/>
      </rPr>
      <t>空调变压器</t>
    </r>
  </si>
  <si>
    <t>B-01-01-11</t>
  </si>
  <si>
    <r>
      <rPr>
        <sz val="9"/>
        <rFont val="宋体"/>
        <charset val="134"/>
      </rPr>
      <t>电视机杂铝</t>
    </r>
  </si>
  <si>
    <t>B-01-02-01</t>
  </si>
  <si>
    <r>
      <rPr>
        <sz val="9"/>
        <rFont val="宋体"/>
        <charset val="134"/>
      </rPr>
      <t>深加工废钢破碎线</t>
    </r>
  </si>
  <si>
    <r>
      <rPr>
        <sz val="9"/>
        <rFont val="宋体"/>
        <charset val="134"/>
      </rPr>
      <t>彩色铝消磁线圈</t>
    </r>
  </si>
  <si>
    <t>B-01-02-02</t>
  </si>
  <si>
    <r>
      <rPr>
        <sz val="9"/>
        <color indexed="8"/>
        <rFont val="宋体"/>
        <charset val="134"/>
      </rPr>
      <t>冰箱杂铝</t>
    </r>
  </si>
  <si>
    <t>B-01-02-04</t>
  </si>
  <si>
    <r>
      <rPr>
        <sz val="9"/>
        <rFont val="宋体"/>
        <charset val="134"/>
      </rPr>
      <t>泾阳县飞创达铝业有限公司</t>
    </r>
  </si>
  <si>
    <r>
      <rPr>
        <sz val="9"/>
        <rFont val="宋体"/>
        <charset val="134"/>
      </rPr>
      <t>洗衣机杂铝</t>
    </r>
  </si>
  <si>
    <t>B-01-02-05</t>
  </si>
  <si>
    <r>
      <rPr>
        <sz val="9"/>
        <rFont val="宋体"/>
        <charset val="134"/>
      </rPr>
      <t>洗衣机铝外壳</t>
    </r>
  </si>
  <si>
    <t>B-01-02-06</t>
  </si>
  <si>
    <r>
      <rPr>
        <sz val="9"/>
        <rFont val="宋体"/>
        <charset val="134"/>
      </rPr>
      <t>电脑铝消磁线圈</t>
    </r>
  </si>
  <si>
    <t>B-01-02-07</t>
  </si>
  <si>
    <r>
      <rPr>
        <sz val="9"/>
        <rFont val="宋体"/>
        <charset val="134"/>
      </rPr>
      <t>电脑铝皮</t>
    </r>
  </si>
  <si>
    <t>B-01-02-08</t>
  </si>
  <si>
    <r>
      <rPr>
        <sz val="9"/>
        <rFont val="宋体"/>
        <charset val="134"/>
      </rPr>
      <t>电脑散热片铝</t>
    </r>
  </si>
  <si>
    <t>B-01-02-09</t>
  </si>
  <si>
    <r>
      <rPr>
        <sz val="9"/>
        <rFont val="宋体"/>
        <charset val="134"/>
      </rPr>
      <t>空调铝管</t>
    </r>
  </si>
  <si>
    <t>B-01-02-11</t>
  </si>
  <si>
    <r>
      <rPr>
        <sz val="9"/>
        <rFont val="宋体"/>
        <charset val="134"/>
      </rPr>
      <t>空调杂铝</t>
    </r>
  </si>
  <si>
    <r>
      <rPr>
        <sz val="9"/>
        <rFont val="宋体"/>
        <charset val="134"/>
      </rPr>
      <t>阴极罩及附件</t>
    </r>
  </si>
  <si>
    <t>B-02-01-01</t>
  </si>
  <si>
    <r>
      <rPr>
        <sz val="9"/>
        <rFont val="宋体"/>
        <charset val="134"/>
      </rPr>
      <t>汨罗市和盛废旧物资有限公司</t>
    </r>
  </si>
  <si>
    <r>
      <rPr>
        <sz val="9"/>
        <rFont val="宋体"/>
        <charset val="134"/>
      </rPr>
      <t>防爆箍</t>
    </r>
  </si>
  <si>
    <t>B-02-01-02</t>
  </si>
  <si>
    <r>
      <rPr>
        <sz val="9"/>
        <rFont val="宋体"/>
        <charset val="134"/>
      </rPr>
      <t>电视机杂铁</t>
    </r>
  </si>
  <si>
    <t>B-02-01-03</t>
  </si>
  <si>
    <r>
      <rPr>
        <sz val="9"/>
        <rFont val="宋体"/>
        <charset val="134"/>
      </rPr>
      <t>含铁垃圾杂料</t>
    </r>
  </si>
  <si>
    <t>B-02-01-04</t>
  </si>
  <si>
    <r>
      <rPr>
        <sz val="9"/>
        <rFont val="宋体"/>
        <charset val="134"/>
      </rPr>
      <t>深加工塑料破碎线</t>
    </r>
  </si>
  <si>
    <r>
      <rPr>
        <sz val="9"/>
        <rFont val="宋体"/>
        <charset val="134"/>
      </rPr>
      <t>电子枪废铁</t>
    </r>
  </si>
  <si>
    <t>B-02-01-05</t>
  </si>
  <si>
    <r>
      <rPr>
        <sz val="9"/>
        <rFont val="宋体"/>
        <charset val="134"/>
      </rPr>
      <t>冰箱破碎铁</t>
    </r>
  </si>
  <si>
    <t>B-02-01-06</t>
  </si>
  <si>
    <r>
      <rPr>
        <sz val="9"/>
        <rFont val="宋体"/>
        <charset val="134"/>
      </rPr>
      <t>冰箱杂铁</t>
    </r>
  </si>
  <si>
    <t>B-02-01-07</t>
  </si>
  <si>
    <r>
      <rPr>
        <sz val="9"/>
        <rFont val="宋体"/>
        <charset val="134"/>
      </rPr>
      <t>洗衣机铁皮</t>
    </r>
  </si>
  <si>
    <t>B-02-01-08</t>
  </si>
  <si>
    <r>
      <rPr>
        <sz val="9"/>
        <rFont val="宋体"/>
        <charset val="134"/>
      </rPr>
      <t>洗衣机拉杆铁</t>
    </r>
  </si>
  <si>
    <t>B-02-01-09</t>
  </si>
  <si>
    <r>
      <rPr>
        <sz val="9"/>
        <rFont val="宋体"/>
        <charset val="134"/>
      </rPr>
      <t>洗衣机杂铁</t>
    </r>
  </si>
  <si>
    <t>B-02-01-10</t>
  </si>
  <si>
    <r>
      <rPr>
        <sz val="9"/>
        <rFont val="宋体"/>
        <charset val="134"/>
      </rPr>
      <t>洗衣机铁锭</t>
    </r>
  </si>
  <si>
    <t>B-02-01-11</t>
  </si>
  <si>
    <r>
      <rPr>
        <sz val="9"/>
        <rFont val="宋体"/>
        <charset val="134"/>
      </rPr>
      <t>天津诺康金属制品有限公司</t>
    </r>
  </si>
  <si>
    <r>
      <rPr>
        <sz val="9"/>
        <rFont val="宋体"/>
        <charset val="134"/>
      </rPr>
      <t>盘亏</t>
    </r>
  </si>
  <si>
    <r>
      <rPr>
        <sz val="9"/>
        <rFont val="宋体"/>
        <charset val="134"/>
      </rPr>
      <t>洗衣机不锈铁</t>
    </r>
  </si>
  <si>
    <t>B-02-01-12</t>
  </si>
  <si>
    <r>
      <rPr>
        <sz val="9"/>
        <rFont val="宋体"/>
        <charset val="134"/>
      </rPr>
      <t>垃圾杂物</t>
    </r>
  </si>
  <si>
    <t>B-02-01-13</t>
  </si>
  <si>
    <r>
      <rPr>
        <sz val="9"/>
        <rFont val="宋体"/>
        <charset val="134"/>
      </rPr>
      <t>电脑杂铁</t>
    </r>
  </si>
  <si>
    <t>B-02-01-17</t>
  </si>
  <si>
    <r>
      <rPr>
        <sz val="9"/>
        <rFont val="宋体"/>
        <charset val="134"/>
      </rPr>
      <t>电脑壳铁皮</t>
    </r>
  </si>
  <si>
    <t>B-02-01-18</t>
  </si>
  <si>
    <r>
      <rPr>
        <sz val="9"/>
        <rFont val="宋体"/>
        <charset val="134"/>
      </rPr>
      <t>空调铁皮</t>
    </r>
  </si>
  <si>
    <t>B-02-01-21</t>
  </si>
  <si>
    <r>
      <rPr>
        <sz val="9"/>
        <rFont val="宋体"/>
        <charset val="134"/>
      </rPr>
      <t>空调杂铁</t>
    </r>
  </si>
  <si>
    <t>B-02-01-22</t>
  </si>
  <si>
    <r>
      <rPr>
        <sz val="9"/>
        <rFont val="宋体"/>
        <charset val="134"/>
      </rPr>
      <t>加热管</t>
    </r>
  </si>
  <si>
    <t>B-02-01-23</t>
  </si>
  <si>
    <r>
      <rPr>
        <sz val="9"/>
        <rFont val="宋体"/>
        <charset val="134"/>
      </rPr>
      <t>空调破碎铁</t>
    </r>
  </si>
  <si>
    <t>B-02-01-25</t>
  </si>
  <si>
    <r>
      <rPr>
        <sz val="9"/>
        <rFont val="宋体"/>
        <charset val="134"/>
      </rPr>
      <t>洗衣机不锈铁（带铁含杂）</t>
    </r>
  </si>
  <si>
    <t>B-02-01-30</t>
  </si>
  <si>
    <r>
      <rPr>
        <sz val="9"/>
        <rFont val="宋体"/>
        <charset val="134"/>
      </rPr>
      <t>液晶不锈铁</t>
    </r>
  </si>
  <si>
    <t>B-02-01-31</t>
  </si>
  <si>
    <r>
      <rPr>
        <sz val="9"/>
        <rFont val="宋体"/>
        <charset val="134"/>
      </rPr>
      <t>液晶不锈钢</t>
    </r>
  </si>
  <si>
    <t>B-02-01-32</t>
  </si>
  <si>
    <r>
      <rPr>
        <sz val="9"/>
        <rFont val="宋体"/>
        <charset val="134"/>
      </rPr>
      <t>电视机壳塑料</t>
    </r>
  </si>
  <si>
    <t>C-04-01</t>
  </si>
  <si>
    <t>C-04-01-01</t>
  </si>
  <si>
    <r>
      <rPr>
        <sz val="9"/>
        <rFont val="宋体"/>
        <charset val="134"/>
      </rPr>
      <t>黑白电视机壳塑料</t>
    </r>
  </si>
  <si>
    <t>C-04-01-02</t>
  </si>
  <si>
    <r>
      <rPr>
        <sz val="9"/>
        <rFont val="宋体"/>
        <charset val="134"/>
      </rPr>
      <t>电子枪塑料</t>
    </r>
  </si>
  <si>
    <t>C-04-01-03</t>
  </si>
  <si>
    <r>
      <rPr>
        <sz val="9"/>
        <rFont val="宋体"/>
        <charset val="134"/>
      </rPr>
      <t>冰箱主体破碎料</t>
    </r>
  </si>
  <si>
    <t>C-04-01-04</t>
  </si>
  <si>
    <t>德兴市永达娱乐设备有限公司</t>
  </si>
  <si>
    <t>南阳市五得利再生资源服务有限公司</t>
  </si>
  <si>
    <r>
      <rPr>
        <sz val="9"/>
        <color indexed="8"/>
        <rFont val="宋体"/>
        <charset val="134"/>
      </rPr>
      <t>宁波市鄞州晶源塑料厂（普通合伙）</t>
    </r>
  </si>
  <si>
    <r>
      <rPr>
        <sz val="9"/>
        <rFont val="宋体"/>
        <charset val="134"/>
      </rPr>
      <t>冰箱</t>
    </r>
    <r>
      <rPr>
        <sz val="9"/>
        <rFont val="Times New Roman"/>
        <charset val="0"/>
      </rPr>
      <t>PP/PVC</t>
    </r>
    <r>
      <rPr>
        <sz val="9"/>
        <rFont val="宋体"/>
        <charset val="134"/>
      </rPr>
      <t>塑料</t>
    </r>
  </si>
  <si>
    <t>C-04-01-05</t>
  </si>
  <si>
    <r>
      <rPr>
        <sz val="9"/>
        <rFont val="宋体"/>
        <charset val="134"/>
      </rPr>
      <t>冰箱抽屉</t>
    </r>
  </si>
  <si>
    <t>C-04-01-06</t>
  </si>
  <si>
    <r>
      <rPr>
        <sz val="9"/>
        <rFont val="宋体"/>
        <charset val="134"/>
      </rPr>
      <t>冰箱挡板塑料</t>
    </r>
  </si>
  <si>
    <t>C-04-01-07</t>
  </si>
  <si>
    <r>
      <rPr>
        <sz val="9"/>
        <rFont val="宋体"/>
        <charset val="134"/>
      </rPr>
      <t>洗衣机壳塑料</t>
    </r>
  </si>
  <si>
    <t>C-04-01-08</t>
  </si>
  <si>
    <r>
      <rPr>
        <sz val="9"/>
        <rFont val="宋体"/>
        <charset val="134"/>
      </rPr>
      <t>洗衣机元配混合件</t>
    </r>
  </si>
  <si>
    <t>C-04-01-09</t>
  </si>
  <si>
    <r>
      <rPr>
        <sz val="9"/>
        <rFont val="宋体"/>
        <charset val="134"/>
      </rPr>
      <t>洗衣机传动轮</t>
    </r>
  </si>
  <si>
    <t>C-04-01-10</t>
  </si>
  <si>
    <r>
      <rPr>
        <sz val="9"/>
        <rFont val="宋体"/>
        <charset val="134"/>
      </rPr>
      <t>洗衣机拉杆铁塑料</t>
    </r>
  </si>
  <si>
    <t>C-04-01-11</t>
  </si>
  <si>
    <r>
      <rPr>
        <sz val="9"/>
        <rFont val="宋体"/>
        <charset val="134"/>
      </rPr>
      <t>电脑壳塑料</t>
    </r>
  </si>
  <si>
    <t>C-04-01-13</t>
  </si>
  <si>
    <r>
      <rPr>
        <sz val="9"/>
        <rFont val="宋体"/>
        <charset val="134"/>
      </rPr>
      <t>风扇</t>
    </r>
  </si>
  <si>
    <t>C-04-01-14</t>
  </si>
  <si>
    <r>
      <rPr>
        <sz val="9"/>
        <rFont val="宋体"/>
        <charset val="134"/>
      </rPr>
      <t>空调控制器</t>
    </r>
  </si>
  <si>
    <t>C-04-01-15</t>
  </si>
  <si>
    <r>
      <rPr>
        <sz val="9"/>
        <rFont val="宋体"/>
        <charset val="134"/>
      </rPr>
      <t>空调塑料</t>
    </r>
  </si>
  <si>
    <t>C-04-01-16</t>
  </si>
  <si>
    <r>
      <rPr>
        <sz val="9"/>
        <rFont val="宋体"/>
        <charset val="134"/>
      </rPr>
      <t>冰箱主体破碎料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新线）</t>
    </r>
  </si>
  <si>
    <t>C-04-01-26</t>
  </si>
  <si>
    <r>
      <rPr>
        <sz val="9"/>
        <rFont val="宋体"/>
        <charset val="134"/>
      </rPr>
      <t>德兴市永达娱乐设备有限公司</t>
    </r>
  </si>
  <si>
    <r>
      <rPr>
        <sz val="9"/>
        <rFont val="宋体"/>
        <charset val="134"/>
      </rPr>
      <t>宁波市鄞州晶源塑料厂（普通合伙）</t>
    </r>
  </si>
  <si>
    <r>
      <rPr>
        <sz val="9"/>
        <rFont val="宋体"/>
        <charset val="134"/>
      </rPr>
      <t>冰箱主体破碎料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老线冰柜）</t>
    </r>
  </si>
  <si>
    <t>C-04-01-27</t>
  </si>
  <si>
    <r>
      <rPr>
        <sz val="9"/>
        <rFont val="宋体"/>
        <charset val="134"/>
      </rPr>
      <t>冰箱主体破碎料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新线冰柜）</t>
    </r>
  </si>
  <si>
    <t>C-04-01-28</t>
  </si>
  <si>
    <r>
      <rPr>
        <sz val="9"/>
        <rFont val="宋体"/>
        <charset val="134"/>
      </rPr>
      <t>冰箱主体破碎料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老线）</t>
    </r>
  </si>
  <si>
    <t>C-04-01-29</t>
  </si>
  <si>
    <r>
      <rPr>
        <sz val="9"/>
        <rFont val="宋体"/>
        <charset val="134"/>
      </rPr>
      <t>液晶壳塑料</t>
    </r>
  </si>
  <si>
    <t>C-04-01-30</t>
  </si>
  <si>
    <r>
      <rPr>
        <sz val="9"/>
        <rFont val="宋体"/>
        <charset val="134"/>
      </rPr>
      <t>遮光片（</t>
    </r>
    <r>
      <rPr>
        <sz val="9"/>
        <rFont val="Times New Roman"/>
        <charset val="0"/>
      </rPr>
      <t>PS)</t>
    </r>
  </si>
  <si>
    <t>C-04-01-31</t>
  </si>
  <si>
    <r>
      <rPr>
        <sz val="9"/>
        <color indexed="8"/>
        <rFont val="宋体"/>
        <charset val="134"/>
      </rPr>
      <t>惠州市大荣新材料科技有限公司</t>
    </r>
  </si>
  <si>
    <r>
      <rPr>
        <sz val="9"/>
        <rFont val="宋体"/>
        <charset val="134"/>
      </rPr>
      <t>遮光片（有机）</t>
    </r>
  </si>
  <si>
    <t>C-04-01-32</t>
  </si>
  <si>
    <r>
      <rPr>
        <sz val="9"/>
        <rFont val="宋体"/>
        <charset val="134"/>
      </rPr>
      <t>薄膜</t>
    </r>
  </si>
  <si>
    <t>C-04-01-33</t>
  </si>
  <si>
    <r>
      <rPr>
        <sz val="9"/>
        <rFont val="宋体"/>
        <charset val="134"/>
      </rPr>
      <t>遮光片（</t>
    </r>
    <r>
      <rPr>
        <sz val="9"/>
        <rFont val="Times New Roman"/>
        <charset val="0"/>
      </rPr>
      <t>MS)</t>
    </r>
  </si>
  <si>
    <r>
      <rPr>
        <sz val="9"/>
        <rFont val="宋体"/>
        <charset val="134"/>
      </rPr>
      <t>遮光片（不拉丝）</t>
    </r>
  </si>
  <si>
    <r>
      <rPr>
        <sz val="9"/>
        <rFont val="宋体"/>
        <charset val="134"/>
      </rPr>
      <t>制冷剂（氟利昂）</t>
    </r>
  </si>
  <si>
    <t>D-01-01-01</t>
  </si>
  <si>
    <r>
      <rPr>
        <sz val="9"/>
        <color indexed="8"/>
        <rFont val="宋体"/>
        <charset val="134"/>
      </rPr>
      <t>天津澳宏环保材料有限公司</t>
    </r>
  </si>
  <si>
    <r>
      <rPr>
        <sz val="9"/>
        <rFont val="宋体"/>
        <charset val="134"/>
      </rPr>
      <t>润滑油</t>
    </r>
  </si>
  <si>
    <t>D-01-02-01</t>
  </si>
  <si>
    <r>
      <rPr>
        <sz val="9"/>
        <rFont val="宋体"/>
        <charset val="134"/>
      </rPr>
      <t>电子枪锥玻璃</t>
    </r>
  </si>
  <si>
    <t>E-01-02-01</t>
  </si>
  <si>
    <r>
      <rPr>
        <sz val="9"/>
        <color indexed="8"/>
        <rFont val="宋体"/>
        <charset val="134"/>
      </rPr>
      <t>汨罗万容固体废物处理有限公司</t>
    </r>
  </si>
  <si>
    <r>
      <rPr>
        <sz val="9"/>
        <rFont val="宋体"/>
        <charset val="134"/>
      </rPr>
      <t>彩色屏玻璃</t>
    </r>
  </si>
  <si>
    <t>E-01-03-01</t>
  </si>
  <si>
    <r>
      <rPr>
        <sz val="9"/>
        <color indexed="8"/>
        <rFont val="宋体"/>
        <charset val="134"/>
      </rPr>
      <t>彩色屏玻璃（含荧光粉）</t>
    </r>
  </si>
  <si>
    <t>E-01-03-03</t>
  </si>
  <si>
    <r>
      <rPr>
        <sz val="9"/>
        <rFont val="宋体"/>
        <charset val="134"/>
      </rPr>
      <t>硬盘</t>
    </r>
  </si>
  <si>
    <t>F-01-08-01</t>
  </si>
  <si>
    <r>
      <rPr>
        <sz val="9"/>
        <rFont val="宋体"/>
        <charset val="134"/>
      </rPr>
      <t>高压包</t>
    </r>
  </si>
  <si>
    <t>F-01-09-03</t>
  </si>
  <si>
    <r>
      <rPr>
        <sz val="9"/>
        <rFont val="宋体"/>
        <charset val="134"/>
      </rPr>
      <t>洗衣机电路板</t>
    </r>
  </si>
  <si>
    <t>F-01-09-04</t>
  </si>
  <si>
    <r>
      <rPr>
        <sz val="9"/>
        <color indexed="8"/>
        <rFont val="宋体"/>
        <charset val="134"/>
      </rPr>
      <t>郴州丰越环保科技有限公司</t>
    </r>
  </si>
  <si>
    <r>
      <rPr>
        <sz val="9"/>
        <rFont val="宋体"/>
        <charset val="134"/>
      </rPr>
      <t>空调线路板</t>
    </r>
  </si>
  <si>
    <t>F-01-09-08</t>
  </si>
  <si>
    <r>
      <rPr>
        <sz val="9"/>
        <rFont val="宋体"/>
        <charset val="134"/>
      </rPr>
      <t>光驱</t>
    </r>
  </si>
  <si>
    <t>F-01-14</t>
  </si>
  <si>
    <r>
      <rPr>
        <sz val="9"/>
        <rFont val="宋体"/>
        <charset val="134"/>
      </rPr>
      <t>软驱</t>
    </r>
  </si>
  <si>
    <t>F-01-14-02</t>
  </si>
  <si>
    <r>
      <rPr>
        <sz val="9"/>
        <rFont val="宋体"/>
        <charset val="134"/>
      </rPr>
      <t>电视机花线</t>
    </r>
  </si>
  <si>
    <t>G-01-03-01</t>
  </si>
  <si>
    <r>
      <rPr>
        <sz val="9"/>
        <rFont val="宋体"/>
        <charset val="134"/>
      </rPr>
      <t>电视机电源线</t>
    </r>
  </si>
  <si>
    <t>G-01-03-02</t>
  </si>
  <si>
    <r>
      <rPr>
        <sz val="9"/>
        <rFont val="宋体"/>
        <charset val="134"/>
      </rPr>
      <t>冰箱电源线</t>
    </r>
  </si>
  <si>
    <t>G-01-03-03</t>
  </si>
  <si>
    <r>
      <rPr>
        <sz val="9"/>
        <rFont val="宋体"/>
        <charset val="134"/>
      </rPr>
      <t>冰箱花线</t>
    </r>
  </si>
  <si>
    <t>G-01-03-04</t>
  </si>
  <si>
    <r>
      <rPr>
        <sz val="9"/>
        <rFont val="宋体"/>
        <charset val="134"/>
      </rPr>
      <t>洗衣机花线</t>
    </r>
  </si>
  <si>
    <t>G-01-03-05</t>
  </si>
  <si>
    <r>
      <rPr>
        <sz val="9"/>
        <rFont val="宋体"/>
        <charset val="134"/>
      </rPr>
      <t>数据线</t>
    </r>
  </si>
  <si>
    <t>G-01-03-06</t>
  </si>
  <si>
    <r>
      <rPr>
        <sz val="9"/>
        <rFont val="宋体"/>
        <charset val="134"/>
      </rPr>
      <t>电脑花线</t>
    </r>
  </si>
  <si>
    <t>G-01-03-07</t>
  </si>
  <si>
    <r>
      <rPr>
        <sz val="9"/>
        <rFont val="宋体"/>
        <charset val="134"/>
      </rPr>
      <t>电脑电源线</t>
    </r>
  </si>
  <si>
    <t>G-01-03-08</t>
  </si>
  <si>
    <r>
      <rPr>
        <sz val="9"/>
        <rFont val="宋体"/>
        <charset val="134"/>
      </rPr>
      <t>空调花线</t>
    </r>
  </si>
  <si>
    <t>G-01-03-09</t>
  </si>
  <si>
    <r>
      <rPr>
        <sz val="9"/>
        <rFont val="宋体"/>
        <charset val="134"/>
      </rPr>
      <t>空调泡沫</t>
    </r>
  </si>
  <si>
    <t>G-01-04-02</t>
  </si>
  <si>
    <r>
      <rPr>
        <sz val="9"/>
        <rFont val="宋体"/>
        <charset val="134"/>
      </rPr>
      <t>荧光粉</t>
    </r>
  </si>
  <si>
    <t>G-01-07-01</t>
  </si>
  <si>
    <r>
      <rPr>
        <sz val="9"/>
        <rFont val="宋体"/>
        <charset val="134"/>
      </rPr>
      <t>荧光粉手套</t>
    </r>
  </si>
  <si>
    <t>G-01-07-02</t>
  </si>
  <si>
    <r>
      <rPr>
        <b/>
        <sz val="9"/>
        <rFont val="宋体"/>
        <charset val="134"/>
      </rPr>
      <t>合计：</t>
    </r>
  </si>
  <si>
    <r>
      <rPr>
        <b/>
        <sz val="9"/>
        <rFont val="Times New Roman"/>
        <charset val="0"/>
      </rPr>
      <t>3.</t>
    </r>
    <r>
      <rPr>
        <b/>
        <sz val="9"/>
        <rFont val="宋体"/>
        <charset val="134"/>
      </rPr>
      <t>未申报系统（非关键拆解产物）：</t>
    </r>
  </si>
  <si>
    <r>
      <rPr>
        <sz val="9"/>
        <rFont val="宋体"/>
        <charset val="134"/>
      </rPr>
      <t>冰箱电机风扇</t>
    </r>
  </si>
  <si>
    <t>F-01-04-01</t>
  </si>
  <si>
    <r>
      <rPr>
        <sz val="9"/>
        <rFont val="宋体"/>
        <charset val="134"/>
      </rPr>
      <t>空调电机</t>
    </r>
  </si>
  <si>
    <r>
      <rPr>
        <sz val="9"/>
        <rFont val="宋体"/>
        <charset val="134"/>
      </rPr>
      <t>洗衣机电容</t>
    </r>
  </si>
  <si>
    <t>F-01-05-01</t>
  </si>
  <si>
    <r>
      <rPr>
        <sz val="9"/>
        <rFont val="宋体"/>
        <charset val="134"/>
      </rPr>
      <t>活性碳</t>
    </r>
  </si>
  <si>
    <t>G-01-10</t>
  </si>
  <si>
    <t>G-01-10-01</t>
  </si>
  <si>
    <r>
      <rPr>
        <sz val="9"/>
        <rFont val="宋体"/>
        <charset val="134"/>
      </rPr>
      <t>大偏转线圈</t>
    </r>
  </si>
  <si>
    <t>F-01-02-01</t>
  </si>
  <si>
    <r>
      <rPr>
        <sz val="9"/>
        <rFont val="宋体"/>
        <charset val="134"/>
      </rPr>
      <t>新线混合料</t>
    </r>
  </si>
  <si>
    <t>H-09-09</t>
  </si>
  <si>
    <t>H-09-09-02</t>
  </si>
  <si>
    <r>
      <rPr>
        <sz val="9"/>
        <rFont val="宋体"/>
        <charset val="134"/>
      </rPr>
      <t>生产垃圾</t>
    </r>
  </si>
  <si>
    <t>G-01-08</t>
  </si>
  <si>
    <t>G-01-08-01</t>
  </si>
  <si>
    <r>
      <rPr>
        <sz val="9"/>
        <rFont val="宋体"/>
        <charset val="134"/>
      </rPr>
      <t>粉尘</t>
    </r>
  </si>
  <si>
    <t>G-01-09</t>
  </si>
  <si>
    <t>G-01-09-06</t>
  </si>
  <si>
    <r>
      <rPr>
        <sz val="9"/>
        <rFont val="宋体"/>
        <charset val="134"/>
      </rPr>
      <t>含汞粉尘</t>
    </r>
  </si>
  <si>
    <t>G-01-09-07</t>
  </si>
  <si>
    <r>
      <rPr>
        <sz val="9"/>
        <rFont val="宋体"/>
        <charset val="134"/>
      </rPr>
      <t>洗衣机皮带</t>
    </r>
  </si>
  <si>
    <t>G-01-05</t>
  </si>
  <si>
    <t>G-01-05-01</t>
  </si>
  <si>
    <r>
      <rPr>
        <sz val="9"/>
        <rFont val="宋体"/>
        <charset val="134"/>
      </rPr>
      <t>电脑电池</t>
    </r>
  </si>
  <si>
    <t>F-01-10</t>
  </si>
  <si>
    <t>F-01-10-01</t>
  </si>
  <si>
    <r>
      <rPr>
        <sz val="9"/>
        <rFont val="宋体"/>
        <charset val="134"/>
      </rPr>
      <t>电视机喇叭</t>
    </r>
  </si>
  <si>
    <t>F-01-11-01</t>
  </si>
  <si>
    <r>
      <rPr>
        <sz val="9"/>
        <color indexed="8"/>
        <rFont val="宋体"/>
        <charset val="134"/>
      </rPr>
      <t>空调电容</t>
    </r>
  </si>
  <si>
    <t>F-01-05-02</t>
  </si>
  <si>
    <r>
      <rPr>
        <sz val="9"/>
        <rFont val="宋体"/>
        <charset val="134"/>
      </rPr>
      <t>小偏转线圈</t>
    </r>
  </si>
  <si>
    <t>F-01-02-02</t>
  </si>
  <si>
    <r>
      <rPr>
        <sz val="9"/>
        <rFont val="宋体"/>
        <charset val="134"/>
      </rPr>
      <t>冰箱玻璃</t>
    </r>
  </si>
  <si>
    <t>E-01-06-01</t>
  </si>
  <si>
    <r>
      <rPr>
        <sz val="9"/>
        <rFont val="宋体"/>
        <charset val="134"/>
      </rPr>
      <t>汨罗市酬信贸易有限公司</t>
    </r>
  </si>
  <si>
    <r>
      <rPr>
        <sz val="9"/>
        <color indexed="8"/>
        <rFont val="宋体"/>
        <charset val="134"/>
      </rPr>
      <t>洗衣机玻璃</t>
    </r>
  </si>
  <si>
    <t>E-01-06-02</t>
  </si>
  <si>
    <r>
      <rPr>
        <sz val="9"/>
        <rFont val="宋体"/>
        <charset val="134"/>
      </rPr>
      <t>液晶玻璃</t>
    </r>
  </si>
  <si>
    <t>E-01-06-03</t>
  </si>
  <si>
    <r>
      <rPr>
        <sz val="9"/>
        <rFont val="宋体"/>
        <charset val="134"/>
      </rPr>
      <t>平衡水</t>
    </r>
  </si>
  <si>
    <r>
      <rPr>
        <sz val="9"/>
        <rFont val="宋体"/>
        <charset val="134"/>
      </rPr>
      <t>稀释</t>
    </r>
  </si>
  <si>
    <r>
      <rPr>
        <sz val="9"/>
        <rFont val="宋体"/>
        <charset val="134"/>
      </rPr>
      <t>键盘</t>
    </r>
  </si>
  <si>
    <t>B-05-03</t>
  </si>
  <si>
    <t>B-05-03-01</t>
  </si>
  <si>
    <r>
      <rPr>
        <sz val="9"/>
        <rFont val="宋体"/>
        <charset val="134"/>
      </rPr>
      <t>鼠标</t>
    </r>
  </si>
  <si>
    <t>B-05-04</t>
  </si>
  <si>
    <t>B-05-04-01</t>
  </si>
  <si>
    <r>
      <rPr>
        <b/>
        <sz val="9"/>
        <rFont val="Times New Roman"/>
        <charset val="0"/>
      </rPr>
      <t>4.</t>
    </r>
    <r>
      <rPr>
        <b/>
        <sz val="9"/>
        <rFont val="宋体"/>
        <charset val="134"/>
      </rPr>
      <t>未申报系统（关键拆解产物）：</t>
    </r>
  </si>
  <si>
    <t>CPU</t>
  </si>
  <si>
    <r>
      <rPr>
        <sz val="9"/>
        <rFont val="宋体"/>
        <charset val="134"/>
      </rPr>
      <t>显卡</t>
    </r>
    <r>
      <rPr>
        <sz val="9"/>
        <rFont val="Times New Roman"/>
        <charset val="0"/>
      </rPr>
      <t>/</t>
    </r>
    <r>
      <rPr>
        <sz val="9"/>
        <rFont val="宋体"/>
        <charset val="134"/>
      </rPr>
      <t>声卡</t>
    </r>
    <r>
      <rPr>
        <sz val="9"/>
        <rFont val="Times New Roman"/>
        <charset val="0"/>
      </rPr>
      <t>/</t>
    </r>
    <r>
      <rPr>
        <sz val="9"/>
        <rFont val="宋体"/>
        <charset val="134"/>
      </rPr>
      <t>网卡</t>
    </r>
  </si>
  <si>
    <r>
      <rPr>
        <sz val="9"/>
        <rFont val="宋体"/>
        <charset val="134"/>
      </rPr>
      <t>内存条</t>
    </r>
  </si>
  <si>
    <t>F-01-07-01</t>
  </si>
  <si>
    <r>
      <rPr>
        <b/>
        <sz val="9"/>
        <rFont val="宋体"/>
        <charset val="134"/>
      </rPr>
      <t>总计：</t>
    </r>
  </si>
  <si>
    <r>
      <rPr>
        <sz val="9"/>
        <rFont val="宋体"/>
        <charset val="134"/>
      </rPr>
      <t>备注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：</t>
    </r>
    <r>
      <rPr>
        <sz val="9"/>
        <rFont val="Times New Roman"/>
        <charset val="0"/>
      </rPr>
      <t>2019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季度拆解产物共入库</t>
    </r>
    <r>
      <rPr>
        <sz val="9"/>
        <rFont val="Times New Roman"/>
        <charset val="0"/>
      </rPr>
      <t>7448.663</t>
    </r>
    <r>
      <rPr>
        <sz val="9"/>
        <rFont val="宋体"/>
        <charset val="134"/>
      </rPr>
      <t>吨，其中包括其他入库（盘盈、分选和设备清理）</t>
    </r>
    <r>
      <rPr>
        <sz val="9"/>
        <rFont val="Times New Roman"/>
        <charset val="0"/>
      </rPr>
      <t>2.96</t>
    </r>
    <r>
      <rPr>
        <sz val="9"/>
        <rFont val="宋体"/>
        <charset val="134"/>
      </rPr>
      <t>吨。</t>
    </r>
  </si>
  <si>
    <r>
      <rPr>
        <sz val="9"/>
        <rFont val="宋体"/>
        <charset val="134"/>
      </rPr>
      <t>备注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：上报重量共</t>
    </r>
    <r>
      <rPr>
        <sz val="9"/>
        <rFont val="Times New Roman"/>
        <charset val="0"/>
      </rPr>
      <t>7150.035</t>
    </r>
    <r>
      <rPr>
        <sz val="9"/>
        <rFont val="宋体"/>
        <charset val="134"/>
      </rPr>
      <t>吨（其中关键拆解物：</t>
    </r>
    <r>
      <rPr>
        <sz val="9"/>
        <rFont val="Times New Roman"/>
        <charset val="0"/>
      </rPr>
      <t>2405.173</t>
    </r>
    <r>
      <rPr>
        <sz val="9"/>
        <rFont val="宋体"/>
        <charset val="134"/>
      </rPr>
      <t>吨、其他拆解物</t>
    </r>
    <r>
      <rPr>
        <sz val="9"/>
        <rFont val="Times New Roman"/>
        <charset val="0"/>
      </rPr>
      <t>4744.862</t>
    </r>
    <r>
      <rPr>
        <sz val="9"/>
        <rFont val="宋体"/>
        <charset val="134"/>
      </rPr>
      <t>吨）。</t>
    </r>
  </si>
  <si>
    <r>
      <rPr>
        <sz val="9"/>
        <rFont val="宋体"/>
        <charset val="134"/>
      </rPr>
      <t>备注</t>
    </r>
    <r>
      <rPr>
        <sz val="9"/>
        <rFont val="Times New Roman"/>
        <charset val="0"/>
      </rPr>
      <t>3.</t>
    </r>
    <r>
      <rPr>
        <sz val="9"/>
        <rFont val="宋体"/>
        <charset val="134"/>
      </rPr>
      <t>：未上报重量共</t>
    </r>
    <r>
      <rPr>
        <sz val="9"/>
        <rFont val="Times New Roman"/>
        <charset val="0"/>
      </rPr>
      <t>298.628</t>
    </r>
    <r>
      <rPr>
        <sz val="9"/>
        <rFont val="宋体"/>
        <charset val="134"/>
      </rPr>
      <t>吨（其中关键拆解物：</t>
    </r>
    <r>
      <rPr>
        <sz val="9"/>
        <rFont val="Times New Roman"/>
        <charset val="0"/>
      </rPr>
      <t>0.224</t>
    </r>
    <r>
      <rPr>
        <sz val="9"/>
        <rFont val="宋体"/>
        <charset val="134"/>
      </rPr>
      <t>吨、其他拆解物</t>
    </r>
    <r>
      <rPr>
        <sz val="9"/>
        <rFont val="Times New Roman"/>
        <charset val="0"/>
      </rPr>
      <t>298.404</t>
    </r>
    <r>
      <rPr>
        <sz val="9"/>
        <rFont val="宋体"/>
        <charset val="134"/>
      </rPr>
      <t>吨）。</t>
    </r>
  </si>
  <si>
    <r>
      <rPr>
        <b/>
        <sz val="16"/>
        <rFont val="宋体"/>
        <charset val="134"/>
      </rPr>
      <t>湖南桑德同力环保科技有限公司</t>
    </r>
    <r>
      <rPr>
        <b/>
        <sz val="16"/>
        <rFont val="Times New Roman"/>
        <charset val="134"/>
      </rPr>
      <t>2019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季度拆解产物产生、处理明细表</t>
    </r>
  </si>
  <si>
    <r>
      <rPr>
        <b/>
        <sz val="9"/>
        <rFont val="Times New Roman"/>
        <charset val="134"/>
      </rPr>
      <t>1.</t>
    </r>
    <r>
      <rPr>
        <b/>
        <sz val="9"/>
        <rFont val="宋体"/>
        <charset val="134"/>
      </rPr>
      <t>申报系统（关键拆解物明细）：</t>
    </r>
  </si>
  <si>
    <t>CRT玻璃（黑白）</t>
  </si>
  <si>
    <t>涿鹿永盛废品回收有限公司</t>
  </si>
  <si>
    <r>
      <rPr>
        <sz val="9"/>
        <rFont val="Times New Roman"/>
        <charset val="134"/>
      </rPr>
      <t>CRT</t>
    </r>
    <r>
      <rPr>
        <sz val="9"/>
        <rFont val="宋体"/>
        <charset val="134"/>
      </rPr>
      <t>彩色屏玻璃</t>
    </r>
  </si>
  <si>
    <t>耒阳市远兴复合材料厂</t>
  </si>
  <si>
    <t>通城县祥和玻璃纤维制品厂</t>
  </si>
  <si>
    <t>湖南桑德同力环保科技有限公司深加工</t>
  </si>
  <si>
    <t>印刷线路板</t>
  </si>
  <si>
    <r>
      <rPr>
        <sz val="9"/>
        <rFont val="宋体"/>
        <charset val="134"/>
      </rPr>
      <t>印刷线路板</t>
    </r>
    <r>
      <rPr>
        <sz val="9"/>
        <rFont val="Times New Roman"/>
        <charset val="134"/>
      </rPr>
      <t>(1)</t>
    </r>
  </si>
  <si>
    <t>F-01-07-06-TL</t>
  </si>
  <si>
    <r>
      <rPr>
        <sz val="9"/>
        <rFont val="宋体"/>
        <charset val="134"/>
      </rPr>
      <t>印刷线路板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小板</t>
    </r>
    <r>
      <rPr>
        <sz val="9"/>
        <rFont val="Times New Roman"/>
        <charset val="134"/>
      </rPr>
      <t>14-21</t>
    </r>
    <r>
      <rPr>
        <sz val="9"/>
        <rFont val="宋体"/>
        <charset val="134"/>
      </rPr>
      <t>寸彩</t>
    </r>
    <r>
      <rPr>
        <sz val="9"/>
        <rFont val="Times New Roman"/>
        <charset val="134"/>
      </rPr>
      <t>)</t>
    </r>
  </si>
  <si>
    <t>F-01-07-03</t>
  </si>
  <si>
    <t>洛阳利展再生资源有限公司</t>
  </si>
  <si>
    <r>
      <rPr>
        <sz val="9"/>
        <rFont val="宋体"/>
        <charset val="134"/>
      </rPr>
      <t>印刷线路板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大板</t>
    </r>
    <r>
      <rPr>
        <sz val="9"/>
        <rFont val="Times New Roman"/>
        <charset val="134"/>
      </rPr>
      <t>25-34</t>
    </r>
    <r>
      <rPr>
        <sz val="9"/>
        <rFont val="宋体"/>
        <charset val="134"/>
      </rPr>
      <t>寸彩</t>
    </r>
    <r>
      <rPr>
        <sz val="9"/>
        <rFont val="Times New Roman"/>
        <charset val="134"/>
      </rPr>
      <t>)</t>
    </r>
  </si>
  <si>
    <t>F-01-07-02</t>
  </si>
  <si>
    <r>
      <rPr>
        <sz val="9"/>
        <rFont val="宋体"/>
        <charset val="134"/>
      </rPr>
      <t>印刷线路板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黑白</t>
    </r>
    <r>
      <rPr>
        <sz val="9"/>
        <rFont val="Times New Roman"/>
        <charset val="134"/>
      </rPr>
      <t>)</t>
    </r>
  </si>
  <si>
    <t>F-01-07-04</t>
  </si>
  <si>
    <r>
      <rPr>
        <sz val="9"/>
        <rFont val="宋体"/>
        <charset val="134"/>
      </rPr>
      <t>印刷线路板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主机</t>
    </r>
    <r>
      <rPr>
        <sz val="9"/>
        <rFont val="Times New Roman"/>
        <charset val="134"/>
      </rPr>
      <t>)</t>
    </r>
  </si>
  <si>
    <t>F-01-07-06</t>
  </si>
  <si>
    <r>
      <rPr>
        <sz val="9"/>
        <rFont val="宋体"/>
        <charset val="134"/>
      </rPr>
      <t>电脑中央处理器（</t>
    </r>
    <r>
      <rPr>
        <sz val="9"/>
        <rFont val="Times New Roman"/>
        <charset val="134"/>
      </rPr>
      <t>CPU)</t>
    </r>
  </si>
  <si>
    <t>F-01-07-07</t>
  </si>
  <si>
    <t>内存</t>
  </si>
  <si>
    <t>F-01-07-08</t>
  </si>
  <si>
    <t>洗衣机线路板</t>
  </si>
  <si>
    <t>F-01-07-16</t>
  </si>
  <si>
    <t>空调线路板</t>
  </si>
  <si>
    <t>F-01-07-18</t>
  </si>
  <si>
    <r>
      <rPr>
        <sz val="9"/>
        <rFont val="宋体"/>
        <charset val="134"/>
      </rPr>
      <t>电冰箱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线路板</t>
    </r>
  </si>
  <si>
    <t>F-01-07-17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</si>
  <si>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边板</t>
    </r>
  </si>
  <si>
    <t>F-01-07-27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</si>
  <si>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电源板</t>
    </r>
  </si>
  <si>
    <t>F-01-07-26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</si>
  <si>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驱动线路板</t>
    </r>
  </si>
  <si>
    <t>F-01-07-25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</si>
  <si>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高压电路板</t>
    </r>
  </si>
  <si>
    <t>F-01-07-24</t>
  </si>
  <si>
    <t>冰箱保温层材料</t>
  </si>
  <si>
    <t>河北腾龙辉煌再生资源利用有限公司</t>
  </si>
  <si>
    <t>盘亏</t>
  </si>
  <si>
    <r>
      <rPr>
        <sz val="9"/>
        <rFont val="宋体"/>
        <charset val="134"/>
      </rPr>
      <t>保温层材料</t>
    </r>
    <r>
      <rPr>
        <sz val="9"/>
        <rFont val="Times New Roman"/>
        <charset val="134"/>
      </rPr>
      <t>(1)</t>
    </r>
  </si>
  <si>
    <t>G-01-05-03</t>
  </si>
  <si>
    <t>冰箱压缩机</t>
  </si>
  <si>
    <t>空调压缩机</t>
  </si>
  <si>
    <t>临沂恒昌金属制品有限公司</t>
  </si>
  <si>
    <t>天津中商瑞隆金属制品有限公司</t>
  </si>
  <si>
    <t>洗衣机电动机</t>
  </si>
  <si>
    <t>湖北东江环保有限公司</t>
  </si>
  <si>
    <t>天津光华远大金属制品有限公司</t>
  </si>
  <si>
    <t>天津瑞昱金属制品有限公司</t>
  </si>
  <si>
    <t>空调电动机</t>
  </si>
  <si>
    <t>F-01-04-12</t>
  </si>
  <si>
    <t>天津博瑞特金属制品有限公司</t>
  </si>
  <si>
    <t>冰箱电动机</t>
  </si>
  <si>
    <t>F-01-04-11</t>
  </si>
  <si>
    <t>F-01-22</t>
  </si>
  <si>
    <t>F-01-22-01</t>
  </si>
  <si>
    <t>河南川江实业有限公司</t>
  </si>
  <si>
    <r>
      <rPr>
        <sz val="9"/>
        <rFont val="宋体"/>
        <charset val="134"/>
      </rPr>
      <t>液晶电视机背光源</t>
    </r>
    <r>
      <rPr>
        <sz val="9"/>
        <rFont val="Times New Roman"/>
        <charset val="134"/>
      </rPr>
      <t>-LED</t>
    </r>
    <r>
      <rPr>
        <sz val="9"/>
        <rFont val="宋体"/>
        <charset val="134"/>
      </rPr>
      <t>灯</t>
    </r>
  </si>
  <si>
    <t>F-01-23</t>
  </si>
  <si>
    <t>湖南桑德同力环保科技有限公司</t>
  </si>
  <si>
    <t>液晶电视机含汞背光灯管</t>
  </si>
  <si>
    <t>F-01-24</t>
  </si>
  <si>
    <t>F-01-24-01</t>
  </si>
  <si>
    <t>四川长虹格润环保科技股份有限公司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</si>
  <si>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电脑主机电源</t>
    </r>
  </si>
  <si>
    <t>湖北省华中再生资源有限公司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</si>
  <si>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（空调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冷凝器</t>
    </r>
  </si>
  <si>
    <t>F-01-15</t>
  </si>
  <si>
    <t>F-01-15-02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</si>
  <si>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（空调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蒸发器</t>
    </r>
  </si>
  <si>
    <t>小计：</t>
  </si>
  <si>
    <t>2.申报系统（非关键拆解物明细）：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</si>
  <si>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荧光粉</t>
    </r>
  </si>
  <si>
    <t>G-01-02</t>
  </si>
  <si>
    <t>冰箱制冷剂</t>
  </si>
  <si>
    <t>空调制冷剂</t>
  </si>
  <si>
    <t>D-01-02-02</t>
  </si>
  <si>
    <t>连接线</t>
  </si>
  <si>
    <t>空调连接线</t>
  </si>
  <si>
    <t>消磁线</t>
  </si>
  <si>
    <t>G-01-03-12</t>
  </si>
  <si>
    <t>消磁线（铜）</t>
  </si>
  <si>
    <t>G-01-03-10</t>
  </si>
  <si>
    <t>天津凯撒金属有限公司</t>
  </si>
  <si>
    <t>消磁线（铝）</t>
  </si>
  <si>
    <t>G-01-03-11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</si>
  <si>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电线电缆</t>
    </r>
  </si>
  <si>
    <t>冰箱润滑油</t>
  </si>
  <si>
    <t>D-01-03-01</t>
  </si>
  <si>
    <r>
      <rPr>
        <sz val="9"/>
        <rFont val="宋体"/>
        <charset val="134"/>
      </rPr>
      <t>远大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湖南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再生燃油股份有限公司</t>
    </r>
  </si>
  <si>
    <t>空调润滑油</t>
  </si>
  <si>
    <r>
      <rPr>
        <sz val="9"/>
        <rFont val="宋体"/>
        <charset val="134"/>
      </rPr>
      <t>三类铜质线圈（偏转线圈</t>
    </r>
    <r>
      <rPr>
        <sz val="9"/>
        <rFont val="Times New Roman"/>
        <charset val="134"/>
      </rPr>
      <t>1#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</si>
  <si>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一类铜质线圈（偏转线圈</t>
    </r>
    <r>
      <rPr>
        <sz val="9"/>
        <rFont val="Times New Roman"/>
        <charset val="134"/>
      </rPr>
      <t>2#</t>
    </r>
    <r>
      <rPr>
        <sz val="9"/>
        <rFont val="宋体"/>
        <charset val="134"/>
      </rPr>
      <t>）</t>
    </r>
  </si>
  <si>
    <t>天津胜荣金属制品有限公司</t>
  </si>
  <si>
    <r>
      <rPr>
        <sz val="9"/>
        <rFont val="宋体"/>
        <charset val="134"/>
      </rPr>
      <t>二类铜质线圈（偏转线圈</t>
    </r>
    <r>
      <rPr>
        <sz val="9"/>
        <rFont val="Times New Roman"/>
        <charset val="134"/>
      </rPr>
      <t>3#</t>
    </r>
    <r>
      <rPr>
        <sz val="9"/>
        <rFont val="宋体"/>
        <charset val="134"/>
      </rPr>
      <t>）</t>
    </r>
  </si>
  <si>
    <t>F-01-02-03</t>
  </si>
  <si>
    <t>天津增鑫再生资源回收有限公司</t>
  </si>
  <si>
    <t>防波线（白铜线）</t>
  </si>
  <si>
    <t>G-01-03-13</t>
  </si>
  <si>
    <t>铜</t>
  </si>
  <si>
    <t>冰箱铜管</t>
  </si>
  <si>
    <t>空调铜管</t>
  </si>
  <si>
    <t>靖江市祥龙金属材料贸易有限公司</t>
  </si>
  <si>
    <t>空调黄铜</t>
  </si>
  <si>
    <r>
      <rPr>
        <sz val="9"/>
        <rFont val="宋体"/>
        <charset val="134"/>
      </rPr>
      <t>空调外机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黄铜阀</t>
    </r>
  </si>
  <si>
    <t>B-01-01-04-01</t>
  </si>
  <si>
    <t>黄铜（带铁）</t>
  </si>
  <si>
    <t>电源变压器</t>
  </si>
  <si>
    <t>F-01-20</t>
  </si>
  <si>
    <t>F-01-20-01</t>
  </si>
  <si>
    <r>
      <rPr>
        <sz val="9"/>
        <rFont val="宋体"/>
        <charset val="134"/>
      </rPr>
      <t>空调变压器</t>
    </r>
    <r>
      <rPr>
        <sz val="9"/>
        <rFont val="Times New Roman"/>
        <charset val="134"/>
      </rPr>
      <t xml:space="preserve"> </t>
    </r>
  </si>
  <si>
    <t>F-01-20-03</t>
  </si>
  <si>
    <t>空调电容器</t>
  </si>
  <si>
    <t>调谐器</t>
  </si>
  <si>
    <t>F-01-19</t>
  </si>
  <si>
    <t>F-01-19-01</t>
  </si>
  <si>
    <t>空调铜（散热片）</t>
  </si>
  <si>
    <t>F-01-29</t>
  </si>
  <si>
    <t>F-01-29-01</t>
  </si>
  <si>
    <t>铝外壳</t>
  </si>
  <si>
    <r>
      <rPr>
        <sz val="9"/>
        <rFont val="宋体"/>
        <charset val="134"/>
      </rPr>
      <t>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碎铝（铝）</t>
    </r>
  </si>
  <si>
    <t>B-01-02-03</t>
  </si>
  <si>
    <t>湖南绿动资源循环有限公司</t>
  </si>
  <si>
    <r>
      <rPr>
        <sz val="9"/>
        <rFont val="宋体"/>
        <charset val="134"/>
      </rPr>
      <t>洗衣机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铸铝</t>
    </r>
  </si>
  <si>
    <t>铜铝混合物</t>
  </si>
  <si>
    <t>其他铝及其合金</t>
  </si>
  <si>
    <t>B-01-02-14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</si>
  <si>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铝</t>
    </r>
  </si>
  <si>
    <t>B-01-02-10</t>
  </si>
  <si>
    <t>防爆带</t>
  </si>
  <si>
    <t>铁皮</t>
  </si>
  <si>
    <r>
      <rPr>
        <sz val="9"/>
        <rFont val="宋体"/>
        <charset val="134"/>
      </rPr>
      <t>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铁（铁外壳）</t>
    </r>
  </si>
  <si>
    <t>天津新能再生资源有限公司</t>
  </si>
  <si>
    <t>洗衣机-铁</t>
  </si>
  <si>
    <t>B-02-01-15</t>
  </si>
  <si>
    <t>空调铁外壳</t>
  </si>
  <si>
    <t>B-02-01-16</t>
  </si>
  <si>
    <t>阴极网</t>
  </si>
  <si>
    <t>碎铁</t>
  </si>
  <si>
    <t>山东上元再生资源有限公司</t>
  </si>
  <si>
    <t>涡轮铁</t>
  </si>
  <si>
    <t>丰城捷畅再生资源有限公司</t>
  </si>
  <si>
    <t>清远市东江环保技术有限公司</t>
  </si>
  <si>
    <t>弹簧铁</t>
  </si>
  <si>
    <t>B-02-01-29</t>
  </si>
  <si>
    <t>洗衣机不锈铁</t>
  </si>
  <si>
    <t>B-02-01-14</t>
  </si>
  <si>
    <t>洗衣机轴铁</t>
  </si>
  <si>
    <t>冰箱转轴铁</t>
  </si>
  <si>
    <t>B-02-01-36</t>
  </si>
  <si>
    <t>扬声器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</si>
  <si>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扬声器</t>
    </r>
  </si>
  <si>
    <t>F-01-09-06</t>
  </si>
  <si>
    <t>天线座</t>
  </si>
  <si>
    <t>B-01-01-07-05</t>
  </si>
  <si>
    <t>废卡扣</t>
  </si>
  <si>
    <t>B-01-01-07-06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</si>
  <si>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铁</t>
    </r>
  </si>
  <si>
    <t>塑料外壳</t>
  </si>
  <si>
    <r>
      <rPr>
        <sz val="9"/>
        <rFont val="宋体"/>
        <charset val="134"/>
      </rPr>
      <t>面板按钮</t>
    </r>
    <r>
      <rPr>
        <sz val="9"/>
        <rFont val="Times New Roman"/>
        <charset val="134"/>
      </rPr>
      <t xml:space="preserve"> </t>
    </r>
  </si>
  <si>
    <t>C-03-01-02-TL</t>
  </si>
  <si>
    <t>洗衣机塑料</t>
  </si>
  <si>
    <t>洗衣机减速器（增强轮）</t>
  </si>
  <si>
    <t>C-03-01-29</t>
  </si>
  <si>
    <r>
      <rPr>
        <sz val="9"/>
        <rFont val="宋体"/>
        <charset val="134"/>
      </rPr>
      <t>洗衣机上盖</t>
    </r>
    <r>
      <rPr>
        <sz val="9"/>
        <rFont val="Times New Roman"/>
        <charset val="134"/>
      </rPr>
      <t>PS-ABS-PP</t>
    </r>
    <r>
      <rPr>
        <sz val="9"/>
        <rFont val="宋体"/>
        <charset val="134"/>
      </rPr>
      <t>塑料</t>
    </r>
  </si>
  <si>
    <t>C-01-10</t>
  </si>
  <si>
    <t>C-01-10-03</t>
  </si>
  <si>
    <t>荆州市恒泰塑料制品厂</t>
  </si>
  <si>
    <r>
      <rPr>
        <sz val="9"/>
        <rFont val="宋体"/>
        <charset val="134"/>
      </rPr>
      <t>洗衣机增强轮（</t>
    </r>
    <r>
      <rPr>
        <sz val="9"/>
        <rFont val="Times New Roman"/>
        <charset val="134"/>
      </rPr>
      <t>PI6</t>
    </r>
    <r>
      <rPr>
        <sz val="9"/>
        <rFont val="宋体"/>
        <charset val="134"/>
      </rPr>
      <t>）</t>
    </r>
  </si>
  <si>
    <t>C-01-11</t>
  </si>
  <si>
    <t>C-01-11-02</t>
  </si>
  <si>
    <t>湖南六合大方环保科技有限公司</t>
  </si>
  <si>
    <t>冰箱塑料</t>
  </si>
  <si>
    <t>湖北金科环保科技股份有限公司</t>
  </si>
  <si>
    <t>森蓝环保（上海）有限公司</t>
  </si>
  <si>
    <t>冰箱塑料（边框）</t>
  </si>
  <si>
    <t>C-03-01-30</t>
  </si>
  <si>
    <t>冰箱塑料（屉子）</t>
  </si>
  <si>
    <t>C-01-10-02</t>
  </si>
  <si>
    <r>
      <rPr>
        <sz val="9"/>
        <rFont val="宋体"/>
        <charset val="134"/>
      </rPr>
      <t>冰箱塑料（屉子）</t>
    </r>
    <r>
      <rPr>
        <sz val="9"/>
        <rFont val="Times New Roman"/>
        <charset val="134"/>
      </rPr>
      <t>1#</t>
    </r>
  </si>
  <si>
    <t>C-01-04</t>
  </si>
  <si>
    <t>C-01-04-07</t>
  </si>
  <si>
    <t>冰柜混合塑料</t>
  </si>
  <si>
    <t>C-03-01-26</t>
  </si>
  <si>
    <t>电脑塑料</t>
  </si>
  <si>
    <t>空调塑料</t>
  </si>
  <si>
    <r>
      <rPr>
        <sz val="9"/>
        <rFont val="宋体"/>
        <charset val="134"/>
      </rPr>
      <t>空调塑料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增强</t>
    </r>
    <r>
      <rPr>
        <sz val="9"/>
        <rFont val="Times New Roman"/>
        <charset val="134"/>
      </rPr>
      <t>S</t>
    </r>
    <r>
      <rPr>
        <sz val="9"/>
        <rFont val="宋体"/>
        <charset val="134"/>
      </rPr>
      <t>）</t>
    </r>
  </si>
  <si>
    <t>C-03-01-18</t>
  </si>
  <si>
    <t>杂塑</t>
  </si>
  <si>
    <t>C-03-01-09-TL</t>
  </si>
  <si>
    <t>液晶电视机扩散片</t>
  </si>
  <si>
    <t>C-03-01-14</t>
  </si>
  <si>
    <t>液晶电视机偏光膜</t>
  </si>
  <si>
    <t>C-03-01-14-01</t>
  </si>
  <si>
    <t>液晶电视机导光板</t>
  </si>
  <si>
    <t>C-01-09</t>
  </si>
  <si>
    <t>C-01-09-01-01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</si>
  <si>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亚克力板</t>
    </r>
  </si>
  <si>
    <t>C-01-09-02</t>
  </si>
  <si>
    <t>液晶电视机未破碎塑料</t>
  </si>
  <si>
    <t>C-03-01-31</t>
  </si>
  <si>
    <t>荆州市得瑞智能科技有限公司</t>
  </si>
  <si>
    <t>合计：</t>
  </si>
  <si>
    <t>3.未申报系统：</t>
  </si>
  <si>
    <t>定时器（开关）</t>
  </si>
  <si>
    <t>F-01-16</t>
  </si>
  <si>
    <t>空调定时器</t>
  </si>
  <si>
    <t>F-01-25-22</t>
  </si>
  <si>
    <t>空调泡沫</t>
  </si>
  <si>
    <t>阴极射线管（电子枪）</t>
  </si>
  <si>
    <t>空调控制开关（铜）</t>
  </si>
  <si>
    <t>F-01-16-07</t>
  </si>
  <si>
    <t>荧光粉（屏玻）</t>
  </si>
  <si>
    <t>G-01-02-01-03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</si>
  <si>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管颈管玻璃</t>
    </r>
  </si>
  <si>
    <t>风扇</t>
  </si>
  <si>
    <t>F-01-25-05</t>
  </si>
  <si>
    <t>排水阀</t>
  </si>
  <si>
    <t>F-01-25-09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</si>
  <si>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电冰箱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温度传感器</t>
    </r>
    <r>
      <rPr>
        <sz val="9"/>
        <rFont val="Times New Roman"/>
        <charset val="134"/>
      </rPr>
      <t xml:space="preserve">  </t>
    </r>
  </si>
  <si>
    <t xml:space="preserve">F-01-25-16 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</si>
  <si>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电冰箱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温度控制器</t>
    </r>
  </si>
  <si>
    <t xml:space="preserve"> F-01-25-17 </t>
  </si>
  <si>
    <r>
      <rPr>
        <sz val="9"/>
        <rFont val="宋体"/>
        <charset val="134"/>
      </rPr>
      <t>洗衣机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温控器</t>
    </r>
  </si>
  <si>
    <t>F-01-25-13</t>
  </si>
  <si>
    <t>其他（无经济价值拆解物）</t>
  </si>
  <si>
    <r>
      <rPr>
        <sz val="9"/>
        <rFont val="宋体"/>
        <charset val="134"/>
      </rPr>
      <t>其他（无经济价值物）</t>
    </r>
    <r>
      <rPr>
        <sz val="9"/>
        <rFont val="Times New Roman"/>
        <charset val="134"/>
      </rPr>
      <t>1#</t>
    </r>
  </si>
  <si>
    <t>G-01-07-15-01</t>
  </si>
  <si>
    <t>其他（木板）</t>
  </si>
  <si>
    <t>其他（水泥块）</t>
  </si>
  <si>
    <t>G-01-07-11</t>
  </si>
  <si>
    <t>废料</t>
  </si>
  <si>
    <t>G-01-07-02-01</t>
  </si>
  <si>
    <t>空调废料</t>
  </si>
  <si>
    <t>G-01-07-09-01</t>
  </si>
  <si>
    <t>随机录音机</t>
  </si>
  <si>
    <t>G-01-08-01-TL</t>
  </si>
  <si>
    <t>空调连接线盒</t>
  </si>
  <si>
    <t>G-01-03-14</t>
  </si>
  <si>
    <t>冰箱玻璃</t>
  </si>
  <si>
    <t>洗衣机玻璃</t>
  </si>
  <si>
    <t>E-01-07-06</t>
  </si>
  <si>
    <r>
      <rPr>
        <sz val="9"/>
        <rFont val="宋体"/>
        <charset val="134"/>
      </rPr>
      <t>液晶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普通玻璃</t>
    </r>
  </si>
  <si>
    <t>E-01-04</t>
  </si>
  <si>
    <t>E-01-04-01</t>
  </si>
  <si>
    <t>磁环</t>
  </si>
  <si>
    <t>F-01-25-03</t>
  </si>
  <si>
    <t>电冰箱密封条（冰箱橡胶）</t>
  </si>
  <si>
    <t>C-01-03</t>
  </si>
  <si>
    <t>C-01-03-02</t>
  </si>
  <si>
    <t>洗衣机橡胶</t>
  </si>
  <si>
    <t>G-01-06-03</t>
  </si>
  <si>
    <t>全自动平衡水</t>
  </si>
  <si>
    <t>D-01-04-03</t>
  </si>
  <si>
    <r>
      <rPr>
        <sz val="9"/>
        <rFont val="宋体"/>
        <charset val="134"/>
      </rPr>
      <t>电冰箱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灯泡</t>
    </r>
  </si>
  <si>
    <t>F-01-25-18</t>
  </si>
  <si>
    <t>总计：</t>
  </si>
  <si>
    <r>
      <rPr>
        <sz val="9"/>
        <rFont val="宋体"/>
        <charset val="134"/>
      </rPr>
      <t>备注：上报重量：其中关键拆解物：</t>
    </r>
    <r>
      <rPr>
        <sz val="9"/>
        <rFont val="Times New Roman"/>
        <charset val="134"/>
      </rPr>
      <t xml:space="preserve">4518.894 </t>
    </r>
    <r>
      <rPr>
        <sz val="9"/>
        <rFont val="宋体"/>
        <charset val="134"/>
      </rPr>
      <t>吨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其他拆解物</t>
    </r>
    <r>
      <rPr>
        <sz val="9"/>
        <rFont val="Times New Roman"/>
        <charset val="134"/>
      </rPr>
      <t>: 3332.451</t>
    </r>
    <r>
      <rPr>
        <sz val="9"/>
        <rFont val="宋体"/>
        <charset val="134"/>
      </rPr>
      <t>吨。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</si>
</sst>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_ "/>
    <numFmt numFmtId="177" formatCode="0.00_);[Red]\(0.00\)"/>
    <numFmt numFmtId="178" formatCode="0.0000_ "/>
    <numFmt numFmtId="179" formatCode="0.000_ "/>
    <numFmt numFmtId="180" formatCode="0.0000_);[Red]\(0.0000\)"/>
    <numFmt numFmtId="181" formatCode="_ * #,##0.000_ ;_ * \-#,##0.000_ ;_ * &quot;-&quot;???_ ;_ @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6"/>
      <name val="Times New Roman"/>
      <charset val="0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charset val="0"/>
    </font>
    <font>
      <b/>
      <sz val="9"/>
      <color indexed="8"/>
      <name val="Times New Roman"/>
      <charset val="0"/>
    </font>
    <font>
      <b/>
      <sz val="9"/>
      <color rgb="FF000000"/>
      <name val="Times New Roman"/>
      <charset val="0"/>
    </font>
    <font>
      <sz val="9"/>
      <name val="Times New Roman"/>
      <charset val="0"/>
    </font>
    <font>
      <sz val="9"/>
      <color indexed="8"/>
      <name val="Times New Roman"/>
      <charset val="0"/>
    </font>
    <font>
      <b/>
      <sz val="9"/>
      <name val="Times New Roman"/>
      <charset val="0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1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0" borderId="0" applyFill="0">
      <alignment vertical="center"/>
    </xf>
    <xf numFmtId="0" fontId="28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/>
    <xf numFmtId="0" fontId="4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7" fillId="15" borderId="15" applyNumberFormat="0" applyAlignment="0" applyProtection="0">
      <alignment vertical="center"/>
    </xf>
    <xf numFmtId="0" fontId="42" fillId="15" borderId="16" applyNumberFormat="0" applyAlignment="0" applyProtection="0">
      <alignment vertical="center"/>
    </xf>
    <xf numFmtId="0" fontId="32" fillId="10" borderId="13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9" fillId="0" borderId="0" applyFill="0">
      <alignment vertical="center"/>
    </xf>
    <xf numFmtId="0" fontId="7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left" vertical="center"/>
    </xf>
    <xf numFmtId="179" fontId="3" fillId="0" borderId="1" xfId="53" applyNumberFormat="1" applyFont="1" applyFill="1" applyBorder="1" applyAlignment="1">
      <alignment horizontal="right" vertical="center"/>
    </xf>
    <xf numFmtId="0" fontId="3" fillId="0" borderId="1" xfId="53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wrapText="1"/>
    </xf>
    <xf numFmtId="179" fontId="4" fillId="0" borderId="2" xfId="6" applyNumberFormat="1" applyFont="1" applyFill="1" applyBorder="1" applyAlignment="1">
      <alignment horizontal="center" vertical="center" wrapText="1"/>
    </xf>
    <xf numFmtId="179" fontId="4" fillId="0" borderId="2" xfId="53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179" fontId="5" fillId="0" borderId="2" xfId="6" applyNumberFormat="1" applyFont="1" applyFill="1" applyBorder="1" applyAlignment="1">
      <alignment horizontal="center" vertical="center" wrapText="1"/>
    </xf>
    <xf numFmtId="179" fontId="5" fillId="0" borderId="2" xfId="53" applyNumberFormat="1" applyFont="1" applyFill="1" applyBorder="1" applyAlignment="1">
      <alignment horizontal="center" vertical="center" wrapText="1"/>
    </xf>
    <xf numFmtId="178" fontId="4" fillId="0" borderId="2" xfId="53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left" vertical="center" wrapText="1"/>
    </xf>
    <xf numFmtId="179" fontId="5" fillId="0" borderId="2" xfId="53" applyNumberFormat="1" applyFont="1" applyFill="1" applyBorder="1" applyAlignment="1">
      <alignment horizontal="right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right" vertical="center" wrapText="1"/>
    </xf>
    <xf numFmtId="179" fontId="6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179" fontId="6" fillId="0" borderId="2" xfId="53" applyNumberFormat="1" applyFont="1" applyFill="1" applyBorder="1" applyAlignment="1">
      <alignment horizontal="right" vertical="center" wrapText="1"/>
    </xf>
    <xf numFmtId="178" fontId="7" fillId="0" borderId="2" xfId="5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right" vertical="center"/>
    </xf>
    <xf numFmtId="179" fontId="6" fillId="0" borderId="2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53" applyFont="1" applyFill="1" applyBorder="1" applyAlignment="1">
      <alignment horizontal="left" vertical="center" wrapText="1"/>
    </xf>
    <xf numFmtId="0" fontId="5" fillId="0" borderId="7" xfId="53" applyFont="1" applyFill="1" applyBorder="1" applyAlignment="1">
      <alignment horizontal="left" vertical="center" wrapText="1"/>
    </xf>
    <xf numFmtId="179" fontId="5" fillId="0" borderId="7" xfId="53" applyNumberFormat="1" applyFont="1" applyFill="1" applyBorder="1" applyAlignment="1">
      <alignment horizontal="left" vertical="center" wrapText="1"/>
    </xf>
    <xf numFmtId="179" fontId="7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right" vertical="center"/>
    </xf>
    <xf numFmtId="179" fontId="6" fillId="2" borderId="2" xfId="0" applyNumberFormat="1" applyFont="1" applyFill="1" applyBorder="1" applyAlignment="1">
      <alignment horizontal="right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9" fontId="6" fillId="0" borderId="3" xfId="53" applyNumberFormat="1" applyFont="1" applyFill="1" applyBorder="1" applyAlignment="1">
      <alignment horizontal="right" vertical="center" wrapText="1"/>
    </xf>
    <xf numFmtId="179" fontId="6" fillId="0" borderId="4" xfId="53" applyNumberFormat="1" applyFont="1" applyFill="1" applyBorder="1" applyAlignment="1">
      <alignment horizontal="right" vertical="center" wrapText="1"/>
    </xf>
    <xf numFmtId="179" fontId="5" fillId="0" borderId="8" xfId="53" applyNumberFormat="1" applyFont="1" applyFill="1" applyBorder="1" applyAlignment="1">
      <alignment horizontal="left" vertical="center" wrapText="1"/>
    </xf>
    <xf numFmtId="0" fontId="6" fillId="0" borderId="2" xfId="55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left" vertical="center" wrapText="1"/>
    </xf>
    <xf numFmtId="176" fontId="4" fillId="0" borderId="7" xfId="0" applyNumberFormat="1" applyFont="1" applyFill="1" applyBorder="1" applyAlignment="1">
      <alignment horizontal="left" vertical="center" wrapText="1"/>
    </xf>
    <xf numFmtId="179" fontId="4" fillId="0" borderId="7" xfId="0" applyNumberFormat="1" applyFont="1" applyFill="1" applyBorder="1" applyAlignment="1">
      <alignment horizontal="left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9" fontId="6" fillId="0" borderId="0" xfId="0" applyNumberFormat="1" applyFont="1" applyFill="1" applyAlignment="1">
      <alignment horizontal="right" vertical="center" wrapText="1"/>
    </xf>
    <xf numFmtId="179" fontId="4" fillId="0" borderId="8" xfId="0" applyNumberFormat="1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center" vertical="center"/>
    </xf>
    <xf numFmtId="179" fontId="8" fillId="0" borderId="1" xfId="53" applyNumberFormat="1" applyFont="1" applyFill="1" applyBorder="1" applyAlignment="1">
      <alignment horizontal="right" vertical="center"/>
    </xf>
    <xf numFmtId="0" fontId="9" fillId="0" borderId="2" xfId="13" applyFont="1" applyFill="1" applyBorder="1" applyAlignment="1">
      <alignment horizontal="center" vertical="center" wrapText="1"/>
    </xf>
    <xf numFmtId="181" fontId="10" fillId="0" borderId="3" xfId="54" applyNumberFormat="1" applyFont="1" applyFill="1" applyBorder="1" applyAlignment="1">
      <alignment horizontal="center" vertical="center" wrapText="1"/>
    </xf>
    <xf numFmtId="181" fontId="10" fillId="0" borderId="3" xfId="13" applyNumberFormat="1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2" fillId="0" borderId="2" xfId="13" applyFont="1" applyFill="1" applyBorder="1" applyAlignment="1">
      <alignment horizontal="center" vertical="center" wrapText="1"/>
    </xf>
    <xf numFmtId="181" fontId="11" fillId="0" borderId="4" xfId="54" applyNumberFormat="1" applyFont="1" applyFill="1" applyBorder="1" applyAlignment="1">
      <alignment horizontal="center" vertical="center" wrapText="1"/>
    </xf>
    <xf numFmtId="181" fontId="11" fillId="0" borderId="4" xfId="13" applyNumberFormat="1" applyFont="1" applyFill="1" applyBorder="1" applyAlignment="1">
      <alignment horizontal="center" vertical="center" wrapText="1"/>
    </xf>
    <xf numFmtId="181" fontId="10" fillId="0" borderId="2" xfId="13" applyNumberFormat="1" applyFont="1" applyFill="1" applyBorder="1" applyAlignment="1">
      <alignment horizontal="center" vertical="center" wrapText="1"/>
    </xf>
    <xf numFmtId="178" fontId="10" fillId="0" borderId="2" xfId="13" applyNumberFormat="1" applyFont="1" applyFill="1" applyBorder="1" applyAlignment="1">
      <alignment horizontal="center" vertical="center" wrapText="1"/>
    </xf>
    <xf numFmtId="0" fontId="13" fillId="0" borderId="6" xfId="13" applyFont="1" applyFill="1" applyBorder="1" applyAlignment="1">
      <alignment horizontal="left" vertical="center" wrapText="1"/>
    </xf>
    <xf numFmtId="0" fontId="12" fillId="0" borderId="7" xfId="13" applyFont="1" applyFill="1" applyBorder="1" applyAlignment="1">
      <alignment horizontal="left" vertical="center" wrapText="1"/>
    </xf>
    <xf numFmtId="0" fontId="14" fillId="0" borderId="3" xfId="25" applyNumberFormat="1" applyFont="1" applyFill="1" applyBorder="1" applyAlignment="1">
      <alignment horizontal="center" vertical="center" wrapText="1"/>
    </xf>
    <xf numFmtId="0" fontId="14" fillId="0" borderId="3" xfId="25" applyFont="1" applyFill="1" applyBorder="1" applyAlignment="1">
      <alignment horizontal="center" vertical="center"/>
    </xf>
    <xf numFmtId="181" fontId="14" fillId="0" borderId="3" xfId="25" applyNumberFormat="1" applyFont="1" applyFill="1" applyBorder="1" applyAlignment="1">
      <alignment horizontal="center" vertical="center"/>
    </xf>
    <xf numFmtId="181" fontId="14" fillId="0" borderId="2" xfId="25" applyNumberFormat="1" applyFont="1" applyFill="1" applyBorder="1" applyAlignment="1">
      <alignment horizontal="center" vertical="center"/>
    </xf>
    <xf numFmtId="178" fontId="15" fillId="0" borderId="2" xfId="13" applyNumberFormat="1" applyFont="1" applyFill="1" applyBorder="1" applyAlignment="1">
      <alignment horizontal="center" vertical="center" wrapText="1"/>
    </xf>
    <xf numFmtId="0" fontId="14" fillId="0" borderId="2" xfId="25" applyNumberFormat="1" applyFont="1" applyFill="1" applyBorder="1" applyAlignment="1">
      <alignment horizontal="center" vertical="center" wrapText="1"/>
    </xf>
    <xf numFmtId="0" fontId="14" fillId="0" borderId="2" xfId="25" applyFont="1" applyFill="1" applyBorder="1" applyAlignment="1">
      <alignment horizontal="center" vertical="center"/>
    </xf>
    <xf numFmtId="0" fontId="14" fillId="0" borderId="3" xfId="25" applyFont="1" applyFill="1" applyBorder="1" applyAlignment="1">
      <alignment horizontal="center" vertical="center" wrapText="1"/>
    </xf>
    <xf numFmtId="0" fontId="14" fillId="0" borderId="4" xfId="25" applyFont="1" applyFill="1" applyBorder="1" applyAlignment="1">
      <alignment horizontal="center" vertical="center" wrapText="1"/>
    </xf>
    <xf numFmtId="0" fontId="14" fillId="0" borderId="4" xfId="25" applyFont="1" applyFill="1" applyBorder="1" applyAlignment="1">
      <alignment horizontal="center" vertical="center"/>
    </xf>
    <xf numFmtId="181" fontId="14" fillId="0" borderId="4" xfId="25" applyNumberFormat="1" applyFont="1" applyFill="1" applyBorder="1" applyAlignment="1">
      <alignment horizontal="center" vertical="center"/>
    </xf>
    <xf numFmtId="0" fontId="14" fillId="0" borderId="4" xfId="25" applyNumberFormat="1" applyFont="1" applyFill="1" applyBorder="1" applyAlignment="1">
      <alignment horizontal="center" vertical="center" wrapText="1"/>
    </xf>
    <xf numFmtId="0" fontId="14" fillId="0" borderId="5" xfId="25" applyNumberFormat="1" applyFont="1" applyFill="1" applyBorder="1" applyAlignment="1">
      <alignment horizontal="center" vertical="center" wrapText="1"/>
    </xf>
    <xf numFmtId="0" fontId="14" fillId="0" borderId="5" xfId="25" applyFont="1" applyFill="1" applyBorder="1" applyAlignment="1">
      <alignment horizontal="center" vertical="center"/>
    </xf>
    <xf numFmtId="181" fontId="14" fillId="0" borderId="5" xfId="25" applyNumberFormat="1" applyFont="1" applyFill="1" applyBorder="1" applyAlignment="1">
      <alignment horizontal="center" vertical="center"/>
    </xf>
    <xf numFmtId="0" fontId="15" fillId="0" borderId="3" xfId="13" applyFont="1" applyFill="1" applyBorder="1" applyAlignment="1">
      <alignment horizontal="center" vertical="center" wrapText="1"/>
    </xf>
    <xf numFmtId="181" fontId="15" fillId="0" borderId="3" xfId="13" applyNumberFormat="1" applyFont="1" applyFill="1" applyBorder="1" applyAlignment="1">
      <alignment horizontal="center" vertical="center" wrapText="1"/>
    </xf>
    <xf numFmtId="0" fontId="15" fillId="0" borderId="5" xfId="13" applyFont="1" applyFill="1" applyBorder="1" applyAlignment="1">
      <alignment horizontal="center" vertical="center" wrapText="1"/>
    </xf>
    <xf numFmtId="181" fontId="15" fillId="0" borderId="5" xfId="13" applyNumberFormat="1" applyFont="1" applyFill="1" applyBorder="1" applyAlignment="1">
      <alignment horizontal="center" vertical="center" wrapText="1"/>
    </xf>
    <xf numFmtId="180" fontId="14" fillId="0" borderId="2" xfId="25" applyNumberFormat="1" applyFont="1" applyFill="1" applyBorder="1" applyAlignment="1">
      <alignment horizontal="center" vertical="center"/>
    </xf>
    <xf numFmtId="0" fontId="16" fillId="0" borderId="6" xfId="25" applyNumberFormat="1" applyFont="1" applyFill="1" applyBorder="1" applyAlignment="1">
      <alignment horizontal="center" vertical="center" wrapText="1"/>
    </xf>
    <xf numFmtId="0" fontId="16" fillId="0" borderId="7" xfId="25" applyNumberFormat="1" applyFont="1" applyFill="1" applyBorder="1" applyAlignment="1">
      <alignment horizontal="center" vertical="center" wrapText="1"/>
    </xf>
    <xf numFmtId="0" fontId="16" fillId="0" borderId="8" xfId="25" applyNumberFormat="1" applyFont="1" applyFill="1" applyBorder="1" applyAlignment="1">
      <alignment horizontal="center" vertical="center" wrapText="1"/>
    </xf>
    <xf numFmtId="181" fontId="16" fillId="0" borderId="3" xfId="25" applyNumberFormat="1" applyFont="1" applyFill="1" applyBorder="1" applyAlignment="1">
      <alignment horizontal="center" vertical="center"/>
    </xf>
    <xf numFmtId="180" fontId="16" fillId="0" borderId="3" xfId="25" applyNumberFormat="1" applyFont="1" applyFill="1" applyBorder="1" applyAlignment="1">
      <alignment horizontal="center" vertical="center"/>
    </xf>
    <xf numFmtId="0" fontId="15" fillId="0" borderId="4" xfId="13" applyFont="1" applyFill="1" applyBorder="1" applyAlignment="1">
      <alignment horizontal="center" vertical="center" wrapText="1"/>
    </xf>
    <xf numFmtId="181" fontId="15" fillId="0" borderId="4" xfId="13" applyNumberFormat="1" applyFont="1" applyFill="1" applyBorder="1" applyAlignment="1">
      <alignment horizontal="center" vertical="center" wrapText="1"/>
    </xf>
    <xf numFmtId="181" fontId="15" fillId="0" borderId="2" xfId="13" applyNumberFormat="1" applyFont="1" applyFill="1" applyBorder="1" applyAlignment="1">
      <alignment horizontal="center" vertical="center" wrapText="1"/>
    </xf>
    <xf numFmtId="0" fontId="14" fillId="0" borderId="3" xfId="25" applyNumberFormat="1" applyFont="1" applyFill="1" applyBorder="1" applyAlignment="1">
      <alignment horizontal="center" vertical="center"/>
    </xf>
    <xf numFmtId="0" fontId="15" fillId="0" borderId="3" xfId="13" applyFont="1" applyFill="1" applyBorder="1" applyAlignment="1">
      <alignment horizontal="center" vertical="center"/>
    </xf>
    <xf numFmtId="181" fontId="15" fillId="0" borderId="3" xfId="13" applyNumberFormat="1" applyFont="1" applyFill="1" applyBorder="1" applyAlignment="1">
      <alignment horizontal="center" vertical="center"/>
    </xf>
    <xf numFmtId="0" fontId="14" fillId="0" borderId="5" xfId="25" applyNumberFormat="1" applyFont="1" applyFill="1" applyBorder="1" applyAlignment="1">
      <alignment horizontal="center" vertical="center"/>
    </xf>
    <xf numFmtId="0" fontId="15" fillId="0" borderId="5" xfId="13" applyFont="1" applyFill="1" applyBorder="1" applyAlignment="1">
      <alignment horizontal="center" vertical="center"/>
    </xf>
    <xf numFmtId="181" fontId="15" fillId="0" borderId="5" xfId="13" applyNumberFormat="1" applyFont="1" applyFill="1" applyBorder="1" applyAlignment="1">
      <alignment horizontal="center" vertical="center"/>
    </xf>
    <xf numFmtId="0" fontId="14" fillId="0" borderId="4" xfId="25" applyNumberFormat="1" applyFont="1" applyFill="1" applyBorder="1" applyAlignment="1">
      <alignment horizontal="center" vertical="center"/>
    </xf>
    <xf numFmtId="0" fontId="15" fillId="0" borderId="4" xfId="13" applyFont="1" applyFill="1" applyBorder="1" applyAlignment="1">
      <alignment horizontal="center" vertical="center"/>
    </xf>
    <xf numFmtId="181" fontId="15" fillId="0" borderId="4" xfId="13" applyNumberFormat="1" applyFont="1" applyFill="1" applyBorder="1" applyAlignment="1">
      <alignment horizontal="center" vertical="center"/>
    </xf>
    <xf numFmtId="0" fontId="12" fillId="0" borderId="8" xfId="13" applyFont="1" applyFill="1" applyBorder="1" applyAlignment="1">
      <alignment horizontal="left" vertical="center" wrapText="1"/>
    </xf>
    <xf numFmtId="181" fontId="14" fillId="0" borderId="3" xfId="25" applyNumberFormat="1" applyFont="1" applyFill="1" applyBorder="1" applyAlignment="1">
      <alignment horizontal="center" vertical="center" wrapText="1"/>
    </xf>
    <xf numFmtId="181" fontId="14" fillId="0" borderId="4" xfId="25" applyNumberFormat="1" applyFont="1" applyFill="1" applyBorder="1" applyAlignment="1">
      <alignment horizontal="center" vertical="center" wrapText="1"/>
    </xf>
    <xf numFmtId="178" fontId="17" fillId="0" borderId="2" xfId="13" applyNumberFormat="1" applyFont="1" applyFill="1" applyBorder="1" applyAlignment="1">
      <alignment horizontal="center" vertical="center" wrapText="1"/>
    </xf>
    <xf numFmtId="0" fontId="16" fillId="0" borderId="6" xfId="25" applyNumberFormat="1" applyFont="1" applyFill="1" applyBorder="1" applyAlignment="1">
      <alignment horizontal="left" vertical="center" wrapText="1"/>
    </xf>
    <xf numFmtId="0" fontId="16" fillId="0" borderId="7" xfId="25" applyNumberFormat="1" applyFont="1" applyFill="1" applyBorder="1" applyAlignment="1">
      <alignment horizontal="left" vertical="center" wrapText="1"/>
    </xf>
    <xf numFmtId="0" fontId="16" fillId="0" borderId="8" xfId="25" applyNumberFormat="1" applyFont="1" applyFill="1" applyBorder="1" applyAlignment="1">
      <alignment horizontal="left" vertical="center" wrapText="1"/>
    </xf>
    <xf numFmtId="0" fontId="16" fillId="0" borderId="2" xfId="25" applyNumberFormat="1" applyFont="1" applyFill="1" applyBorder="1" applyAlignment="1">
      <alignment horizontal="center" vertical="center" wrapText="1"/>
    </xf>
    <xf numFmtId="181" fontId="16" fillId="0" borderId="2" xfId="25" applyNumberFormat="1" applyFont="1" applyFill="1" applyBorder="1" applyAlignment="1">
      <alignment horizontal="center" vertical="center"/>
    </xf>
    <xf numFmtId="180" fontId="16" fillId="0" borderId="2" xfId="25" applyNumberFormat="1" applyFont="1" applyFill="1" applyBorder="1" applyAlignment="1">
      <alignment horizontal="center" vertical="center"/>
    </xf>
    <xf numFmtId="0" fontId="14" fillId="0" borderId="0" xfId="25" applyNumberFormat="1" applyFont="1" applyFill="1" applyBorder="1" applyAlignment="1">
      <alignment horizontal="left" vertical="center" wrapText="1"/>
    </xf>
    <xf numFmtId="0" fontId="14" fillId="0" borderId="0" xfId="25" applyFont="1" applyFill="1" applyAlignment="1">
      <alignment horizontal="left" vertical="center" wrapText="1"/>
    </xf>
    <xf numFmtId="0" fontId="18" fillId="0" borderId="1" xfId="53" applyFont="1" applyFill="1" applyBorder="1" applyAlignment="1">
      <alignment horizontal="center" vertical="center"/>
    </xf>
    <xf numFmtId="178" fontId="18" fillId="0" borderId="1" xfId="53" applyNumberFormat="1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center" vertical="center" wrapText="1"/>
    </xf>
    <xf numFmtId="178" fontId="10" fillId="0" borderId="2" xfId="6" applyNumberFormat="1" applyFont="1" applyFill="1" applyBorder="1" applyAlignment="1">
      <alignment horizontal="center" vertical="center" wrapText="1"/>
    </xf>
    <xf numFmtId="178" fontId="10" fillId="0" borderId="2" xfId="53" applyNumberFormat="1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/>
    </xf>
    <xf numFmtId="180" fontId="10" fillId="2" borderId="2" xfId="53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180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180" fontId="7" fillId="2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 wrapText="1"/>
    </xf>
    <xf numFmtId="180" fontId="7" fillId="0" borderId="3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80" fontId="7" fillId="2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left" vertical="center" wrapText="1"/>
    </xf>
    <xf numFmtId="18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80" fontId="7" fillId="2" borderId="3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180" fontId="7" fillId="2" borderId="4" xfId="0" applyNumberFormat="1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80" fontId="7" fillId="2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/>
    </xf>
    <xf numFmtId="180" fontId="4" fillId="2" borderId="2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178" fontId="7" fillId="2" borderId="7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180" fontId="19" fillId="0" borderId="11" xfId="0" applyNumberFormat="1" applyFont="1" applyFill="1" applyBorder="1" applyAlignment="1">
      <alignment horizontal="left" wrapText="1"/>
    </xf>
    <xf numFmtId="180" fontId="19" fillId="0" borderId="11" xfId="0" applyNumberFormat="1" applyFont="1" applyFill="1" applyBorder="1" applyAlignment="1">
      <alignment horizontal="center" wrapText="1"/>
    </xf>
    <xf numFmtId="178" fontId="19" fillId="0" borderId="11" xfId="0" applyNumberFormat="1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180" fontId="20" fillId="0" borderId="2" xfId="6" applyNumberFormat="1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horizontal="center" vertical="center" wrapText="1"/>
    </xf>
    <xf numFmtId="180" fontId="21" fillId="0" borderId="2" xfId="0" applyNumberFormat="1" applyFont="1" applyFill="1" applyBorder="1" applyAlignment="1">
      <alignment horizontal="center" vertical="center"/>
    </xf>
    <xf numFmtId="180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180" fontId="21" fillId="0" borderId="2" xfId="6" applyNumberFormat="1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180" fontId="21" fillId="0" borderId="3" xfId="6" applyNumberFormat="1" applyFont="1" applyFill="1" applyBorder="1" applyAlignment="1">
      <alignment horizontal="center" vertical="center" wrapText="1"/>
    </xf>
    <xf numFmtId="180" fontId="21" fillId="0" borderId="3" xfId="0" applyNumberFormat="1" applyFont="1" applyFill="1" applyBorder="1" applyAlignment="1">
      <alignment horizontal="center" vertical="center"/>
    </xf>
    <xf numFmtId="180" fontId="21" fillId="0" borderId="3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80" fontId="20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80" fontId="21" fillId="0" borderId="11" xfId="52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left" vertical="center" wrapText="1"/>
    </xf>
    <xf numFmtId="0" fontId="7" fillId="2" borderId="2" xfId="0" applyNumberFormat="1" applyFont="1" applyFill="1" applyBorder="1" applyAlignment="1" quotePrefix="1">
      <alignment horizontal="center" vertical="center" wrapText="1"/>
    </xf>
    <xf numFmtId="0" fontId="7" fillId="2" borderId="3" xfId="0" applyNumberFormat="1" applyFont="1" applyFill="1" applyBorder="1" applyAlignment="1" quotePrefix="1">
      <alignment horizontal="left" vertical="center" wrapText="1"/>
    </xf>
    <xf numFmtId="0" fontId="7" fillId="2" borderId="3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/>
    </xf>
    <xf numFmtId="178" fontId="7" fillId="0" borderId="2" xfId="0" applyNumberFormat="1" applyFont="1" applyFill="1" applyBorder="1" applyAlignment="1" quotePrefix="1">
      <alignment horizontal="center" vertical="center" wrapText="1"/>
    </xf>
    <xf numFmtId="178" fontId="7" fillId="0" borderId="2" xfId="53" applyNumberFormat="1" applyFont="1" applyFill="1" applyBorder="1" applyAlignment="1" quotePrefix="1">
      <alignment horizontal="center" vertical="center" wrapText="1"/>
    </xf>
    <xf numFmtId="178" fontId="7" fillId="2" borderId="2" xfId="0" applyNumberFormat="1" applyFont="1" applyFill="1" applyBorder="1" applyAlignment="1" quotePrefix="1">
      <alignment horizontal="center" vertical="center" wrapText="1"/>
    </xf>
    <xf numFmtId="177" fontId="7" fillId="0" borderId="2" xfId="0" applyNumberFormat="1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审计资料00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90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Sheet1" xfId="53"/>
    <cellStyle name="常规_审计资料00 2" xfId="54"/>
    <cellStyle name="常规_Sheet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C2" sqref="C2"/>
    </sheetView>
  </sheetViews>
  <sheetFormatPr defaultColWidth="9" defaultRowHeight="13.5" outlineLevelCol="7"/>
  <cols>
    <col min="1" max="1" width="7.125" customWidth="1"/>
    <col min="2" max="2" width="18.625" customWidth="1"/>
    <col min="3" max="3" width="13.625" customWidth="1"/>
    <col min="4" max="4" width="12.5" customWidth="1"/>
    <col min="5" max="5" width="13.625" customWidth="1"/>
    <col min="6" max="6" width="12" customWidth="1"/>
    <col min="7" max="7" width="36.625" customWidth="1"/>
    <col min="8" max="8" width="11.5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212" t="s">
        <v>1</v>
      </c>
      <c r="B2" s="212" t="s">
        <v>2</v>
      </c>
      <c r="C2" s="212" t="s">
        <v>3</v>
      </c>
      <c r="D2" s="213" t="s">
        <v>4</v>
      </c>
      <c r="E2" s="213" t="s">
        <v>5</v>
      </c>
      <c r="F2" s="213" t="s">
        <v>6</v>
      </c>
      <c r="G2" s="212" t="s">
        <v>7</v>
      </c>
      <c r="H2" s="213" t="s">
        <v>8</v>
      </c>
    </row>
    <row r="3" spans="1:8">
      <c r="A3" s="214">
        <v>1</v>
      </c>
      <c r="B3" s="214" t="s">
        <v>9</v>
      </c>
      <c r="C3" s="214" t="s">
        <v>10</v>
      </c>
      <c r="D3" s="215">
        <v>1.82999999999993</v>
      </c>
      <c r="E3" s="216">
        <v>321.1724</v>
      </c>
      <c r="F3" s="216">
        <v>311.193</v>
      </c>
      <c r="G3" s="217" t="s">
        <v>11</v>
      </c>
      <c r="H3" s="218">
        <v>11.8093999999999</v>
      </c>
    </row>
    <row r="4" spans="1:8">
      <c r="A4" s="214">
        <v>2</v>
      </c>
      <c r="B4" s="214" t="s">
        <v>12</v>
      </c>
      <c r="C4" s="214" t="s">
        <v>13</v>
      </c>
      <c r="D4" s="215">
        <v>237.60563</v>
      </c>
      <c r="E4" s="216">
        <v>267.7591</v>
      </c>
      <c r="F4" s="216">
        <v>470.5394</v>
      </c>
      <c r="G4" s="217" t="s">
        <v>14</v>
      </c>
      <c r="H4" s="218">
        <v>34.8253300000001</v>
      </c>
    </row>
    <row r="5" spans="1:8">
      <c r="A5" s="214">
        <v>3</v>
      </c>
      <c r="B5" s="219" t="s">
        <v>15</v>
      </c>
      <c r="C5" s="219" t="s">
        <v>16</v>
      </c>
      <c r="D5" s="220">
        <v>5.864</v>
      </c>
      <c r="E5" s="220">
        <v>0</v>
      </c>
      <c r="F5" s="220">
        <v>5.864</v>
      </c>
      <c r="G5" s="217" t="s">
        <v>17</v>
      </c>
      <c r="H5" s="218">
        <v>0</v>
      </c>
    </row>
    <row r="6" spans="1:8">
      <c r="A6" s="214">
        <v>4</v>
      </c>
      <c r="B6" s="219" t="s">
        <v>18</v>
      </c>
      <c r="C6" s="219" t="s">
        <v>19</v>
      </c>
      <c r="D6" s="221">
        <v>113.3517</v>
      </c>
      <c r="E6" s="222">
        <v>434.167</v>
      </c>
      <c r="F6" s="222">
        <v>493.58</v>
      </c>
      <c r="G6" s="217" t="s">
        <v>20</v>
      </c>
      <c r="H6" s="218">
        <v>53.9387000000003</v>
      </c>
    </row>
    <row r="7" spans="1:8">
      <c r="A7" s="214">
        <v>5</v>
      </c>
      <c r="B7" s="219" t="s">
        <v>21</v>
      </c>
      <c r="C7" s="219" t="s">
        <v>22</v>
      </c>
      <c r="D7" s="220">
        <v>18.7291999999998</v>
      </c>
      <c r="E7" s="220">
        <v>831.023</v>
      </c>
      <c r="F7" s="220">
        <v>824.29</v>
      </c>
      <c r="G7" s="217" t="s">
        <v>17</v>
      </c>
      <c r="H7" s="218">
        <v>25.4621999999998</v>
      </c>
    </row>
    <row r="8" spans="1:8">
      <c r="A8" s="214">
        <v>6</v>
      </c>
      <c r="B8" s="219" t="s">
        <v>23</v>
      </c>
      <c r="C8" s="219" t="s">
        <v>24</v>
      </c>
      <c r="D8" s="221">
        <v>21.7219000000001</v>
      </c>
      <c r="E8" s="222">
        <v>276.992</v>
      </c>
      <c r="F8" s="222">
        <v>278.77</v>
      </c>
      <c r="G8" s="217" t="s">
        <v>25</v>
      </c>
      <c r="H8" s="218">
        <v>19.9439000000002</v>
      </c>
    </row>
    <row r="9" spans="1:8">
      <c r="A9" s="214">
        <v>7</v>
      </c>
      <c r="B9" s="214" t="s">
        <v>26</v>
      </c>
      <c r="C9" s="219" t="s">
        <v>27</v>
      </c>
      <c r="D9" s="215">
        <v>47.9505000000002</v>
      </c>
      <c r="E9" s="216">
        <v>38.98</v>
      </c>
      <c r="F9" s="218">
        <v>86.9295</v>
      </c>
      <c r="G9" s="217" t="s">
        <v>28</v>
      </c>
      <c r="H9" s="218">
        <v>0.00100000000018952</v>
      </c>
    </row>
    <row r="10" spans="1:8">
      <c r="A10" s="214">
        <v>8</v>
      </c>
      <c r="B10" s="214" t="s">
        <v>29</v>
      </c>
      <c r="C10" s="214" t="s">
        <v>30</v>
      </c>
      <c r="D10" s="215">
        <v>15.3935</v>
      </c>
      <c r="E10" s="216">
        <v>1.646</v>
      </c>
      <c r="F10" s="216">
        <v>17.0395</v>
      </c>
      <c r="G10" s="217" t="s">
        <v>28</v>
      </c>
      <c r="H10" s="218">
        <v>0</v>
      </c>
    </row>
    <row r="11" spans="1:8">
      <c r="A11" s="214">
        <v>9</v>
      </c>
      <c r="B11" s="214" t="s">
        <v>31</v>
      </c>
      <c r="C11" s="214" t="s">
        <v>32</v>
      </c>
      <c r="D11" s="215">
        <v>0.2374</v>
      </c>
      <c r="E11" s="216">
        <v>0.0038</v>
      </c>
      <c r="F11" s="218">
        <v>0</v>
      </c>
      <c r="G11" s="217"/>
      <c r="H11" s="218">
        <v>0.2412</v>
      </c>
    </row>
    <row r="12" spans="1:8">
      <c r="A12" s="214">
        <v>10</v>
      </c>
      <c r="B12" s="214" t="s">
        <v>33</v>
      </c>
      <c r="C12" s="214" t="s">
        <v>34</v>
      </c>
      <c r="D12" s="215">
        <v>33.6065</v>
      </c>
      <c r="E12" s="216">
        <v>55.0581</v>
      </c>
      <c r="F12" s="216">
        <v>78.2704</v>
      </c>
      <c r="G12" s="217" t="s">
        <v>35</v>
      </c>
      <c r="H12" s="218">
        <v>10.3942</v>
      </c>
    </row>
    <row r="13" spans="1:8">
      <c r="A13" s="214">
        <v>11</v>
      </c>
      <c r="B13" s="219" t="s">
        <v>36</v>
      </c>
      <c r="C13" s="214" t="s">
        <v>37</v>
      </c>
      <c r="D13" s="220">
        <v>12.9759</v>
      </c>
      <c r="E13" s="220">
        <v>58.5741</v>
      </c>
      <c r="F13" s="220">
        <v>61.205</v>
      </c>
      <c r="G13" s="217" t="s">
        <v>38</v>
      </c>
      <c r="H13" s="218">
        <v>10.345</v>
      </c>
    </row>
    <row r="14" spans="1:8">
      <c r="A14" s="214">
        <v>12</v>
      </c>
      <c r="B14" s="219" t="s">
        <v>39</v>
      </c>
      <c r="C14" s="214" t="s">
        <v>40</v>
      </c>
      <c r="D14" s="220">
        <v>101.5117</v>
      </c>
      <c r="E14" s="220">
        <v>1789.2533</v>
      </c>
      <c r="F14" s="220">
        <v>1803.429</v>
      </c>
      <c r="G14" s="217" t="s">
        <v>41</v>
      </c>
      <c r="H14" s="218">
        <v>87.3360000000005</v>
      </c>
    </row>
    <row r="15" spans="1:8">
      <c r="A15" s="219">
        <v>13</v>
      </c>
      <c r="B15" s="219" t="s">
        <v>42</v>
      </c>
      <c r="C15" s="219" t="s">
        <v>43</v>
      </c>
      <c r="D15" s="220">
        <v>398.7207</v>
      </c>
      <c r="E15" s="220">
        <v>1279.2499</v>
      </c>
      <c r="F15" s="220">
        <v>1502.0725</v>
      </c>
      <c r="G15" s="217" t="s">
        <v>44</v>
      </c>
      <c r="H15" s="218">
        <v>175.8981</v>
      </c>
    </row>
    <row r="16" spans="1:8">
      <c r="A16" s="214">
        <v>14</v>
      </c>
      <c r="B16" s="214" t="s">
        <v>45</v>
      </c>
      <c r="C16" s="214" t="s">
        <v>46</v>
      </c>
      <c r="D16" s="215">
        <v>0.210000000000008</v>
      </c>
      <c r="E16" s="216">
        <v>0</v>
      </c>
      <c r="F16" s="216">
        <v>0.21</v>
      </c>
      <c r="G16" s="217" t="s">
        <v>47</v>
      </c>
      <c r="H16" s="218">
        <v>7.9658502016855e-15</v>
      </c>
    </row>
    <row r="17" spans="1:8">
      <c r="A17" s="214">
        <v>15</v>
      </c>
      <c r="B17" s="214" t="s">
        <v>48</v>
      </c>
      <c r="C17" s="214" t="s">
        <v>49</v>
      </c>
      <c r="D17" s="215">
        <v>0</v>
      </c>
      <c r="E17" s="216">
        <v>0</v>
      </c>
      <c r="F17" s="216">
        <v>0</v>
      </c>
      <c r="G17" s="217"/>
      <c r="H17" s="218">
        <v>0</v>
      </c>
    </row>
    <row r="18" spans="1:8">
      <c r="A18" s="214">
        <v>16</v>
      </c>
      <c r="B18" s="219" t="s">
        <v>50</v>
      </c>
      <c r="C18" s="219" t="s">
        <v>51</v>
      </c>
      <c r="D18" s="220">
        <v>48.795</v>
      </c>
      <c r="E18" s="220">
        <v>219.4</v>
      </c>
      <c r="F18" s="220">
        <v>261.834</v>
      </c>
      <c r="G18" s="217" t="s">
        <v>14</v>
      </c>
      <c r="H18" s="218">
        <v>6.36099999999999</v>
      </c>
    </row>
    <row r="19" spans="1:8">
      <c r="A19" s="214">
        <v>17</v>
      </c>
      <c r="B19" s="219" t="s">
        <v>52</v>
      </c>
      <c r="C19" s="219" t="s">
        <v>53</v>
      </c>
      <c r="D19" s="220">
        <v>29.4116</v>
      </c>
      <c r="E19" s="220">
        <v>73.756</v>
      </c>
      <c r="F19" s="220">
        <v>102.6795</v>
      </c>
      <c r="G19" s="217" t="s">
        <v>14</v>
      </c>
      <c r="H19" s="218">
        <v>0.488099999999989</v>
      </c>
    </row>
    <row r="20" spans="1:8">
      <c r="A20" s="214">
        <v>18</v>
      </c>
      <c r="B20" s="214" t="s">
        <v>54</v>
      </c>
      <c r="C20" s="214" t="s">
        <v>55</v>
      </c>
      <c r="D20" s="215">
        <v>0.171199999999999</v>
      </c>
      <c r="E20" s="216">
        <v>0.2279</v>
      </c>
      <c r="F20" s="216">
        <v>0</v>
      </c>
      <c r="G20" s="217"/>
      <c r="H20" s="218">
        <v>0.399099999999999</v>
      </c>
    </row>
    <row r="21" spans="1:8">
      <c r="A21" s="214">
        <v>19</v>
      </c>
      <c r="B21" s="219" t="s">
        <v>56</v>
      </c>
      <c r="C21" s="219" t="s">
        <v>57</v>
      </c>
      <c r="D21" s="220">
        <v>5.92259999999996</v>
      </c>
      <c r="E21" s="220">
        <v>99.541</v>
      </c>
      <c r="F21" s="220">
        <v>57.1636</v>
      </c>
      <c r="G21" s="217" t="s">
        <v>58</v>
      </c>
      <c r="H21" s="218">
        <v>48.3</v>
      </c>
    </row>
    <row r="22" spans="1:8">
      <c r="A22" s="214">
        <v>20</v>
      </c>
      <c r="B22" s="214" t="s">
        <v>59</v>
      </c>
      <c r="C22" s="214" t="s">
        <v>60</v>
      </c>
      <c r="D22" s="215">
        <v>2.595</v>
      </c>
      <c r="E22" s="216">
        <v>2.373</v>
      </c>
      <c r="F22" s="216">
        <v>2.68</v>
      </c>
      <c r="G22" s="217" t="s">
        <v>61</v>
      </c>
      <c r="H22" s="218">
        <v>2.288</v>
      </c>
    </row>
    <row r="23" spans="1:8">
      <c r="A23" s="214">
        <v>21</v>
      </c>
      <c r="B23" s="214" t="s">
        <v>62</v>
      </c>
      <c r="C23" s="214" t="s">
        <v>63</v>
      </c>
      <c r="D23" s="215">
        <v>1.9609</v>
      </c>
      <c r="E23" s="216">
        <v>0.3208</v>
      </c>
      <c r="F23" s="218">
        <v>2.2778</v>
      </c>
      <c r="G23" s="217" t="s">
        <v>64</v>
      </c>
      <c r="H23" s="218">
        <v>0.00389999999999979</v>
      </c>
    </row>
    <row r="24" spans="1:8">
      <c r="A24" s="214">
        <v>22</v>
      </c>
      <c r="B24" s="214" t="s">
        <v>65</v>
      </c>
      <c r="C24" s="214" t="s">
        <v>66</v>
      </c>
      <c r="D24" s="215">
        <v>2.78849999999997</v>
      </c>
      <c r="E24" s="216">
        <v>149.074</v>
      </c>
      <c r="F24" s="218">
        <v>145.73</v>
      </c>
      <c r="G24" s="217" t="s">
        <v>11</v>
      </c>
      <c r="H24" s="218">
        <v>6.13249999999999</v>
      </c>
    </row>
    <row r="25" spans="1:8">
      <c r="A25" s="214">
        <v>23</v>
      </c>
      <c r="B25" s="214" t="s">
        <v>67</v>
      </c>
      <c r="C25" s="214" t="s">
        <v>68</v>
      </c>
      <c r="D25" s="215">
        <v>5.188</v>
      </c>
      <c r="E25" s="216">
        <v>33.706</v>
      </c>
      <c r="F25" s="218">
        <v>26.697</v>
      </c>
      <c r="G25" s="217" t="s">
        <v>69</v>
      </c>
      <c r="H25" s="218">
        <v>12.197</v>
      </c>
    </row>
    <row r="26" spans="1:8">
      <c r="A26" s="223" t="s">
        <v>70</v>
      </c>
      <c r="B26" s="224"/>
      <c r="C26" s="224"/>
      <c r="D26" s="215">
        <v>1106.54143</v>
      </c>
      <c r="E26" s="215">
        <v>5932.2774</v>
      </c>
      <c r="F26" s="215">
        <v>6532.4542</v>
      </c>
      <c r="G26" s="217"/>
      <c r="H26" s="218">
        <v>506.36463</v>
      </c>
    </row>
    <row r="27" spans="1:8">
      <c r="A27" s="214">
        <v>1</v>
      </c>
      <c r="B27" s="214" t="s">
        <v>71</v>
      </c>
      <c r="C27" s="214" t="s">
        <v>72</v>
      </c>
      <c r="D27" s="215">
        <v>3.9892</v>
      </c>
      <c r="E27" s="218">
        <v>0.2825</v>
      </c>
      <c r="F27" s="218">
        <v>0</v>
      </c>
      <c r="G27" s="217"/>
      <c r="H27" s="218">
        <v>4.2717</v>
      </c>
    </row>
    <row r="28" spans="1:8">
      <c r="A28" s="214">
        <v>2</v>
      </c>
      <c r="B28" s="214" t="s">
        <v>73</v>
      </c>
      <c r="C28" s="214" t="s">
        <v>74</v>
      </c>
      <c r="D28" s="215">
        <v>1.2883</v>
      </c>
      <c r="E28" s="218">
        <v>0</v>
      </c>
      <c r="F28" s="218">
        <v>0</v>
      </c>
      <c r="G28" s="217"/>
      <c r="H28" s="218">
        <v>1.2883</v>
      </c>
    </row>
    <row r="29" spans="1:8">
      <c r="A29" s="214">
        <v>3</v>
      </c>
      <c r="B29" s="214" t="s">
        <v>75</v>
      </c>
      <c r="C29" s="214" t="s">
        <v>76</v>
      </c>
      <c r="D29" s="215">
        <v>280.5076</v>
      </c>
      <c r="E29" s="218">
        <v>60.898</v>
      </c>
      <c r="F29" s="218">
        <v>0</v>
      </c>
      <c r="G29" s="225"/>
      <c r="H29" s="218">
        <v>341.4056</v>
      </c>
    </row>
    <row r="30" spans="1:8">
      <c r="A30" s="214">
        <v>4</v>
      </c>
      <c r="B30" s="214" t="s">
        <v>77</v>
      </c>
      <c r="C30" s="214" t="s">
        <v>78</v>
      </c>
      <c r="D30" s="215">
        <v>0.0331</v>
      </c>
      <c r="E30" s="218">
        <v>0</v>
      </c>
      <c r="F30" s="218">
        <v>0</v>
      </c>
      <c r="G30" s="217"/>
      <c r="H30" s="218">
        <v>0.0331</v>
      </c>
    </row>
    <row r="31" spans="1:8">
      <c r="A31" s="214">
        <v>5</v>
      </c>
      <c r="B31" s="214" t="s">
        <v>79</v>
      </c>
      <c r="C31" s="214" t="s">
        <v>80</v>
      </c>
      <c r="D31" s="215">
        <v>0</v>
      </c>
      <c r="E31" s="218">
        <v>0</v>
      </c>
      <c r="F31" s="218">
        <v>0</v>
      </c>
      <c r="G31" s="217"/>
      <c r="H31" s="218">
        <v>0</v>
      </c>
    </row>
    <row r="32" spans="1:8">
      <c r="A32" s="214">
        <v>6</v>
      </c>
      <c r="B32" s="214" t="s">
        <v>81</v>
      </c>
      <c r="C32" s="214" t="s">
        <v>82</v>
      </c>
      <c r="D32" s="215">
        <v>0.6846</v>
      </c>
      <c r="E32" s="218">
        <v>0.0206</v>
      </c>
      <c r="F32" s="218">
        <v>0</v>
      </c>
      <c r="G32" s="217"/>
      <c r="H32" s="218">
        <v>0.7052</v>
      </c>
    </row>
    <row r="33" spans="1:8">
      <c r="A33" s="214">
        <v>7</v>
      </c>
      <c r="B33" s="214" t="s">
        <v>83</v>
      </c>
      <c r="C33" s="214" t="s">
        <v>84</v>
      </c>
      <c r="D33" s="215">
        <v>2.6569</v>
      </c>
      <c r="E33" s="218">
        <v>0</v>
      </c>
      <c r="F33" s="218">
        <v>0</v>
      </c>
      <c r="G33" s="217"/>
      <c r="H33" s="218">
        <v>2.6569</v>
      </c>
    </row>
    <row r="34" spans="1:8">
      <c r="A34" s="214">
        <v>8</v>
      </c>
      <c r="B34" s="214" t="s">
        <v>85</v>
      </c>
      <c r="C34" s="214" t="s">
        <v>86</v>
      </c>
      <c r="D34" s="215">
        <v>48.9938</v>
      </c>
      <c r="E34" s="218">
        <v>0</v>
      </c>
      <c r="F34" s="218">
        <v>0</v>
      </c>
      <c r="G34" s="225"/>
      <c r="H34" s="218">
        <v>48.9938</v>
      </c>
    </row>
    <row r="35" spans="1:8">
      <c r="A35" s="214">
        <v>9</v>
      </c>
      <c r="B35" s="214" t="s">
        <v>87</v>
      </c>
      <c r="C35" s="214" t="s">
        <v>80</v>
      </c>
      <c r="D35" s="215">
        <v>0.0029</v>
      </c>
      <c r="E35" s="218">
        <v>0</v>
      </c>
      <c r="F35" s="218">
        <v>0</v>
      </c>
      <c r="G35" s="217"/>
      <c r="H35" s="218">
        <v>0.0029</v>
      </c>
    </row>
    <row r="36" spans="1:8">
      <c r="A36" s="214">
        <v>10</v>
      </c>
      <c r="B36" s="214" t="s">
        <v>88</v>
      </c>
      <c r="C36" s="214" t="s">
        <v>89</v>
      </c>
      <c r="D36" s="215">
        <v>0</v>
      </c>
      <c r="E36" s="218">
        <v>6.418</v>
      </c>
      <c r="F36" s="218">
        <v>6.418</v>
      </c>
      <c r="G36" s="217" t="s">
        <v>58</v>
      </c>
      <c r="H36" s="218">
        <v>0</v>
      </c>
    </row>
    <row r="37" spans="1:8">
      <c r="A37" s="214">
        <v>11</v>
      </c>
      <c r="B37" s="214" t="s">
        <v>90</v>
      </c>
      <c r="C37" s="214" t="s">
        <v>80</v>
      </c>
      <c r="D37" s="215">
        <v>0.0449</v>
      </c>
      <c r="E37" s="218">
        <v>0</v>
      </c>
      <c r="F37" s="218">
        <v>0</v>
      </c>
      <c r="G37" s="217"/>
      <c r="H37" s="218">
        <v>0.0449</v>
      </c>
    </row>
    <row r="38" spans="1:8">
      <c r="A38" s="214">
        <v>12</v>
      </c>
      <c r="B38" s="219" t="s">
        <v>91</v>
      </c>
      <c r="C38" s="219" t="s">
        <v>80</v>
      </c>
      <c r="D38" s="220">
        <v>1196.3621</v>
      </c>
      <c r="E38" s="220">
        <v>58.828</v>
      </c>
      <c r="F38" s="218">
        <v>0</v>
      </c>
      <c r="G38" s="225"/>
      <c r="H38" s="218">
        <v>1255.1901</v>
      </c>
    </row>
    <row r="39" spans="1:8">
      <c r="A39" s="214">
        <v>13</v>
      </c>
      <c r="B39" s="214" t="s">
        <v>92</v>
      </c>
      <c r="C39" s="219" t="s">
        <v>93</v>
      </c>
      <c r="D39" s="220">
        <v>3.5971</v>
      </c>
      <c r="E39" s="220">
        <v>1.9649</v>
      </c>
      <c r="F39" s="218">
        <v>4.03704</v>
      </c>
      <c r="G39" s="217" t="s">
        <v>94</v>
      </c>
      <c r="H39" s="218">
        <v>1.52496</v>
      </c>
    </row>
    <row r="40" spans="1:8">
      <c r="A40" s="226" t="s">
        <v>95</v>
      </c>
      <c r="B40" s="227"/>
      <c r="C40" s="227"/>
      <c r="D40" s="215">
        <v>1538.1605</v>
      </c>
      <c r="E40" s="215">
        <v>128.412</v>
      </c>
      <c r="F40" s="215">
        <v>10.45504</v>
      </c>
      <c r="G40" s="217"/>
      <c r="H40" s="218">
        <v>1656.11746</v>
      </c>
    </row>
    <row r="41" s="1" customFormat="1" spans="1:8">
      <c r="A41" s="228" t="s">
        <v>96</v>
      </c>
      <c r="B41" s="229"/>
      <c r="C41" s="229"/>
      <c r="D41" s="230">
        <v>2644.70193</v>
      </c>
      <c r="E41" s="230">
        <v>6060.6894</v>
      </c>
      <c r="F41" s="230">
        <v>6542.90924</v>
      </c>
      <c r="G41" s="231"/>
      <c r="H41" s="230">
        <v>2162.48209</v>
      </c>
    </row>
    <row r="42" spans="1:8">
      <c r="A42" s="232"/>
      <c r="B42" s="232"/>
      <c r="C42" s="232"/>
      <c r="D42" s="232"/>
      <c r="E42" s="232"/>
      <c r="F42" s="232"/>
      <c r="G42" s="232"/>
      <c r="H42" s="232"/>
    </row>
  </sheetData>
  <mergeCells count="5">
    <mergeCell ref="A1:H1"/>
    <mergeCell ref="A26:B26"/>
    <mergeCell ref="A40:B40"/>
    <mergeCell ref="A41:B41"/>
    <mergeCell ref="A42:H4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B2" sqref="B2:B3"/>
    </sheetView>
  </sheetViews>
  <sheetFormatPr defaultColWidth="9" defaultRowHeight="13.5" outlineLevelCol="7"/>
  <cols>
    <col min="1" max="1" width="14.25" customWidth="1"/>
    <col min="2" max="2" width="13" customWidth="1"/>
    <col min="3" max="3" width="14.625" customWidth="1"/>
    <col min="4" max="4" width="15.125" customWidth="1"/>
    <col min="5" max="5" width="15.25" customWidth="1"/>
    <col min="6" max="6" width="10.125"/>
    <col min="7" max="7" width="29.625" customWidth="1"/>
    <col min="8" max="8" width="9.25"/>
  </cols>
  <sheetData>
    <row r="1" ht="34" customHeight="1" spans="1:8">
      <c r="A1" s="156" t="s">
        <v>97</v>
      </c>
      <c r="B1" s="156"/>
      <c r="C1" s="156"/>
      <c r="D1" s="157"/>
      <c r="E1" s="157"/>
      <c r="F1" s="157"/>
      <c r="G1" s="156"/>
      <c r="H1" s="156"/>
    </row>
    <row r="2" s="1" customFormat="1" spans="1:8">
      <c r="A2" s="158" t="s">
        <v>98</v>
      </c>
      <c r="B2" s="158" t="s">
        <v>99</v>
      </c>
      <c r="C2" s="159" t="s">
        <v>100</v>
      </c>
      <c r="D2" s="160" t="s">
        <v>101</v>
      </c>
      <c r="E2" s="160" t="s">
        <v>102</v>
      </c>
      <c r="F2" s="160" t="s">
        <v>103</v>
      </c>
      <c r="G2" s="161"/>
      <c r="H2" s="162" t="s">
        <v>104</v>
      </c>
    </row>
    <row r="3" s="1" customFormat="1" spans="1:8">
      <c r="A3" s="158"/>
      <c r="B3" s="158"/>
      <c r="C3" s="159"/>
      <c r="D3" s="160"/>
      <c r="E3" s="160"/>
      <c r="F3" s="160" t="s">
        <v>105</v>
      </c>
      <c r="G3" s="160" t="s">
        <v>7</v>
      </c>
      <c r="H3" s="162"/>
    </row>
    <row r="4" spans="1:8">
      <c r="A4" s="163" t="s">
        <v>106</v>
      </c>
      <c r="B4" s="22" t="s">
        <v>107</v>
      </c>
      <c r="C4" s="164">
        <v>2.0555</v>
      </c>
      <c r="D4" s="19">
        <v>150.1325</v>
      </c>
      <c r="E4" s="19">
        <v>150.18</v>
      </c>
      <c r="F4" s="165">
        <v>150.18</v>
      </c>
      <c r="G4" s="166" t="s">
        <v>108</v>
      </c>
      <c r="H4" s="167">
        <f t="shared" ref="H4:H9" si="0">C4+D4-E4</f>
        <v>2.00799999999998</v>
      </c>
    </row>
    <row r="5" spans="1:8">
      <c r="A5" s="163" t="s">
        <v>109</v>
      </c>
      <c r="B5" s="22" t="s">
        <v>110</v>
      </c>
      <c r="C5" s="164">
        <v>135.815</v>
      </c>
      <c r="D5" s="165">
        <v>160.47</v>
      </c>
      <c r="E5" s="165">
        <v>286.32</v>
      </c>
      <c r="F5" s="19">
        <v>286.32</v>
      </c>
      <c r="G5" s="166" t="s">
        <v>111</v>
      </c>
      <c r="H5" s="167">
        <f t="shared" si="0"/>
        <v>9.96499999999997</v>
      </c>
    </row>
    <row r="6" spans="1:8">
      <c r="A6" s="168" t="s">
        <v>112</v>
      </c>
      <c r="B6" s="28" t="s">
        <v>16</v>
      </c>
      <c r="C6" s="164">
        <v>6.7246</v>
      </c>
      <c r="D6" s="169">
        <v>22.017</v>
      </c>
      <c r="E6" s="169">
        <v>16.7855</v>
      </c>
      <c r="F6" s="165">
        <v>16.7855</v>
      </c>
      <c r="G6" s="170" t="s">
        <v>113</v>
      </c>
      <c r="H6" s="171">
        <f t="shared" si="0"/>
        <v>11.9561</v>
      </c>
    </row>
    <row r="7" spans="1:8">
      <c r="A7" s="163" t="s">
        <v>114</v>
      </c>
      <c r="B7" s="22" t="s">
        <v>19</v>
      </c>
      <c r="C7" s="164">
        <v>308.2015</v>
      </c>
      <c r="D7" s="165">
        <v>502.624</v>
      </c>
      <c r="E7" s="165">
        <v>770.43</v>
      </c>
      <c r="F7" s="165">
        <v>770.43</v>
      </c>
      <c r="G7" s="170" t="s">
        <v>115</v>
      </c>
      <c r="H7" s="167">
        <f t="shared" si="0"/>
        <v>40.3955000000001</v>
      </c>
    </row>
    <row r="8" spans="1:8">
      <c r="A8" s="172" t="s">
        <v>116</v>
      </c>
      <c r="B8" s="28" t="s">
        <v>22</v>
      </c>
      <c r="C8" s="173">
        <v>67.2700000000002</v>
      </c>
      <c r="D8" s="169">
        <v>968.824</v>
      </c>
      <c r="E8" s="169">
        <v>989.8</v>
      </c>
      <c r="F8" s="19">
        <v>989.8</v>
      </c>
      <c r="G8" s="166" t="s">
        <v>113</v>
      </c>
      <c r="H8" s="171">
        <f t="shared" si="0"/>
        <v>46.2940000000001</v>
      </c>
    </row>
    <row r="9" spans="1:8">
      <c r="A9" s="172" t="s">
        <v>23</v>
      </c>
      <c r="B9" s="28" t="s">
        <v>24</v>
      </c>
      <c r="C9" s="173">
        <v>19.104</v>
      </c>
      <c r="D9" s="169">
        <v>132.093</v>
      </c>
      <c r="E9" s="169">
        <v>129.337</v>
      </c>
      <c r="F9" s="165">
        <v>63.597</v>
      </c>
      <c r="G9" s="170" t="s">
        <v>117</v>
      </c>
      <c r="H9" s="171">
        <f t="shared" si="0"/>
        <v>21.86</v>
      </c>
    </row>
    <row r="10" spans="1:8">
      <c r="A10" s="174"/>
      <c r="B10" s="175"/>
      <c r="C10" s="176"/>
      <c r="D10" s="177"/>
      <c r="E10" s="177"/>
      <c r="F10" s="165">
        <v>65.74</v>
      </c>
      <c r="G10" s="170" t="s">
        <v>118</v>
      </c>
      <c r="H10" s="178"/>
    </row>
    <row r="11" spans="1:8">
      <c r="A11" s="172" t="s">
        <v>26</v>
      </c>
      <c r="B11" s="28" t="s">
        <v>27</v>
      </c>
      <c r="C11" s="164">
        <v>2.95000000000003</v>
      </c>
      <c r="D11" s="169">
        <v>54.48</v>
      </c>
      <c r="E11" s="169">
        <v>57.314</v>
      </c>
      <c r="F11" s="165">
        <v>57.314</v>
      </c>
      <c r="G11" s="170" t="s">
        <v>118</v>
      </c>
      <c r="H11" s="171">
        <f t="shared" ref="H11:H27" si="1">C11+D11-E11</f>
        <v>0.116000000000028</v>
      </c>
    </row>
    <row r="12" spans="1:8">
      <c r="A12" s="172" t="s">
        <v>119</v>
      </c>
      <c r="B12" s="28" t="s">
        <v>30</v>
      </c>
      <c r="C12" s="173">
        <v>10.0167</v>
      </c>
      <c r="D12" s="169">
        <v>25.075</v>
      </c>
      <c r="E12" s="169">
        <v>20.027</v>
      </c>
      <c r="F12" s="165">
        <v>20.027</v>
      </c>
      <c r="G12" s="170" t="s">
        <v>120</v>
      </c>
      <c r="H12" s="171">
        <f t="shared" si="1"/>
        <v>15.0647</v>
      </c>
    </row>
    <row r="13" spans="1:8">
      <c r="A13" s="163" t="s">
        <v>31</v>
      </c>
      <c r="B13" s="22" t="s">
        <v>121</v>
      </c>
      <c r="C13" s="164">
        <v>0.003</v>
      </c>
      <c r="D13" s="165">
        <v>0.0085</v>
      </c>
      <c r="E13" s="165">
        <v>0.011</v>
      </c>
      <c r="F13" s="165">
        <v>0.011</v>
      </c>
      <c r="G13" s="170" t="s">
        <v>122</v>
      </c>
      <c r="H13" s="167">
        <f t="shared" si="1"/>
        <v>0.0005</v>
      </c>
    </row>
    <row r="14" spans="1:8">
      <c r="A14" s="172" t="s">
        <v>52</v>
      </c>
      <c r="B14" s="28" t="s">
        <v>123</v>
      </c>
      <c r="C14" s="164">
        <v>8.732</v>
      </c>
      <c r="D14" s="169">
        <v>33.792</v>
      </c>
      <c r="E14" s="169">
        <v>34.16</v>
      </c>
      <c r="F14" s="165">
        <v>34.16</v>
      </c>
      <c r="G14" s="170" t="s">
        <v>124</v>
      </c>
      <c r="H14" s="167">
        <f t="shared" si="1"/>
        <v>8.364</v>
      </c>
    </row>
    <row r="15" spans="1:8">
      <c r="A15" s="163" t="s">
        <v>54</v>
      </c>
      <c r="B15" s="22" t="s">
        <v>125</v>
      </c>
      <c r="C15" s="164">
        <v>1.847</v>
      </c>
      <c r="D15" s="165">
        <v>0.164</v>
      </c>
      <c r="E15" s="165">
        <v>1.947</v>
      </c>
      <c r="F15" s="165">
        <v>1.947</v>
      </c>
      <c r="G15" s="170" t="s">
        <v>124</v>
      </c>
      <c r="H15" s="167">
        <f t="shared" si="1"/>
        <v>0.0640000000000001</v>
      </c>
    </row>
    <row r="16" spans="1:8">
      <c r="A16" s="163" t="s">
        <v>56</v>
      </c>
      <c r="B16" s="22" t="s">
        <v>126</v>
      </c>
      <c r="C16" s="164">
        <v>5.54349999999999</v>
      </c>
      <c r="D16" s="165">
        <v>22.543</v>
      </c>
      <c r="E16" s="165">
        <v>17.2115</v>
      </c>
      <c r="F16" s="165">
        <v>17.2115</v>
      </c>
      <c r="G16" s="170" t="s">
        <v>118</v>
      </c>
      <c r="H16" s="167">
        <f t="shared" si="1"/>
        <v>10.875</v>
      </c>
    </row>
    <row r="17" spans="1:8">
      <c r="A17" s="172" t="s">
        <v>127</v>
      </c>
      <c r="B17" s="28" t="s">
        <v>128</v>
      </c>
      <c r="C17" s="164">
        <v>12.463</v>
      </c>
      <c r="D17" s="169">
        <v>50.346</v>
      </c>
      <c r="E17" s="169">
        <v>49.94</v>
      </c>
      <c r="F17" s="165">
        <v>49.94</v>
      </c>
      <c r="G17" s="170" t="s">
        <v>124</v>
      </c>
      <c r="H17" s="167">
        <f t="shared" si="1"/>
        <v>12.869</v>
      </c>
    </row>
    <row r="18" spans="1:8">
      <c r="A18" s="163" t="s">
        <v>65</v>
      </c>
      <c r="B18" s="22" t="s">
        <v>129</v>
      </c>
      <c r="C18" s="164">
        <v>6.35599999999999</v>
      </c>
      <c r="D18" s="165">
        <v>30.717</v>
      </c>
      <c r="E18" s="165">
        <v>30.22</v>
      </c>
      <c r="F18" s="165">
        <v>30.22</v>
      </c>
      <c r="G18" s="170" t="s">
        <v>113</v>
      </c>
      <c r="H18" s="171">
        <f t="shared" si="1"/>
        <v>6.85299999999999</v>
      </c>
    </row>
    <row r="19" spans="1:8">
      <c r="A19" s="172" t="s">
        <v>130</v>
      </c>
      <c r="B19" s="28" t="s">
        <v>126</v>
      </c>
      <c r="C19" s="164">
        <v>0.7535</v>
      </c>
      <c r="D19" s="169">
        <v>0.3075</v>
      </c>
      <c r="E19" s="169">
        <v>0.9995</v>
      </c>
      <c r="F19" s="165">
        <v>0.9995</v>
      </c>
      <c r="G19" s="170" t="s">
        <v>118</v>
      </c>
      <c r="H19" s="171">
        <f t="shared" si="1"/>
        <v>0.0614999999999999</v>
      </c>
    </row>
    <row r="20" spans="1:8">
      <c r="A20" s="172" t="s">
        <v>131</v>
      </c>
      <c r="B20" s="28" t="s">
        <v>132</v>
      </c>
      <c r="C20" s="164">
        <v>2.7491</v>
      </c>
      <c r="D20" s="169">
        <v>0.738</v>
      </c>
      <c r="E20" s="169">
        <v>2.9135</v>
      </c>
      <c r="F20" s="165">
        <v>2.9135</v>
      </c>
      <c r="G20" s="170" t="s">
        <v>133</v>
      </c>
      <c r="H20" s="171">
        <f t="shared" si="1"/>
        <v>0.5736</v>
      </c>
    </row>
    <row r="21" spans="1:8">
      <c r="A21" s="179" t="s">
        <v>134</v>
      </c>
      <c r="B21" s="22" t="s">
        <v>110</v>
      </c>
      <c r="C21" s="164">
        <v>0</v>
      </c>
      <c r="D21" s="165">
        <v>0.38</v>
      </c>
      <c r="E21" s="165">
        <v>0.38</v>
      </c>
      <c r="F21" s="165">
        <v>0.38</v>
      </c>
      <c r="G21" s="166" t="s">
        <v>118</v>
      </c>
      <c r="H21" s="167">
        <f t="shared" si="1"/>
        <v>0</v>
      </c>
    </row>
    <row r="22" spans="1:8">
      <c r="A22" s="179" t="s">
        <v>135</v>
      </c>
      <c r="B22" s="22" t="s">
        <v>136</v>
      </c>
      <c r="C22" s="164">
        <v>0</v>
      </c>
      <c r="D22" s="165">
        <v>0.552</v>
      </c>
      <c r="E22" s="165">
        <v>0.54</v>
      </c>
      <c r="F22" s="165">
        <v>0.54</v>
      </c>
      <c r="G22" s="166" t="s">
        <v>118</v>
      </c>
      <c r="H22" s="167">
        <f t="shared" si="1"/>
        <v>0.012</v>
      </c>
    </row>
    <row r="23" spans="1:8">
      <c r="A23" s="172" t="s">
        <v>62</v>
      </c>
      <c r="B23" s="28" t="s">
        <v>137</v>
      </c>
      <c r="C23" s="173">
        <v>0.122</v>
      </c>
      <c r="D23" s="169">
        <v>0.418</v>
      </c>
      <c r="E23" s="169">
        <v>0</v>
      </c>
      <c r="F23" s="165">
        <v>0</v>
      </c>
      <c r="G23" s="180" t="s">
        <v>138</v>
      </c>
      <c r="H23" s="171">
        <f t="shared" si="1"/>
        <v>0.54</v>
      </c>
    </row>
    <row r="24" spans="1:8">
      <c r="A24" s="163" t="s">
        <v>139</v>
      </c>
      <c r="B24" s="22" t="s">
        <v>140</v>
      </c>
      <c r="C24" s="164">
        <v>0.4955</v>
      </c>
      <c r="D24" s="165">
        <v>1.327</v>
      </c>
      <c r="E24" s="165">
        <v>1.7405</v>
      </c>
      <c r="F24" s="165">
        <v>1.7405</v>
      </c>
      <c r="G24" s="180" t="s">
        <v>141</v>
      </c>
      <c r="H24" s="167">
        <f t="shared" si="1"/>
        <v>0.0820000000000001</v>
      </c>
    </row>
    <row r="25" spans="1:8">
      <c r="A25" s="172" t="s">
        <v>142</v>
      </c>
      <c r="B25" s="28" t="s">
        <v>34</v>
      </c>
      <c r="C25" s="164">
        <v>36.816</v>
      </c>
      <c r="D25" s="165">
        <v>72.202</v>
      </c>
      <c r="E25" s="169">
        <v>40.96</v>
      </c>
      <c r="F25" s="165">
        <v>40.96</v>
      </c>
      <c r="G25" s="180" t="s">
        <v>120</v>
      </c>
      <c r="H25" s="171">
        <f t="shared" si="1"/>
        <v>68.058</v>
      </c>
    </row>
    <row r="26" spans="1:8">
      <c r="A26" s="172" t="s">
        <v>143</v>
      </c>
      <c r="B26" s="28" t="s">
        <v>37</v>
      </c>
      <c r="C26" s="173">
        <v>9.1265</v>
      </c>
      <c r="D26" s="169">
        <v>19.4395</v>
      </c>
      <c r="E26" s="169">
        <v>6.04</v>
      </c>
      <c r="F26" s="165">
        <v>6.04</v>
      </c>
      <c r="G26" s="180" t="s">
        <v>120</v>
      </c>
      <c r="H26" s="171">
        <f t="shared" si="1"/>
        <v>22.526</v>
      </c>
    </row>
    <row r="27" spans="1:8">
      <c r="A27" s="172" t="s">
        <v>144</v>
      </c>
      <c r="B27" s="28" t="s">
        <v>40</v>
      </c>
      <c r="C27" s="173">
        <v>94.0954000000001</v>
      </c>
      <c r="D27" s="169">
        <v>798.2605</v>
      </c>
      <c r="E27" s="169">
        <v>847.721</v>
      </c>
      <c r="F27" s="165">
        <v>54.721</v>
      </c>
      <c r="G27" s="180" t="s">
        <v>145</v>
      </c>
      <c r="H27" s="171">
        <f t="shared" si="1"/>
        <v>44.6349</v>
      </c>
    </row>
    <row r="28" spans="1:8">
      <c r="A28" s="174"/>
      <c r="B28" s="175"/>
      <c r="C28" s="176"/>
      <c r="D28" s="177"/>
      <c r="E28" s="177"/>
      <c r="F28" s="165">
        <v>793</v>
      </c>
      <c r="G28" s="180" t="s">
        <v>118</v>
      </c>
      <c r="H28" s="178"/>
    </row>
    <row r="29" spans="1:8">
      <c r="A29" s="163" t="s">
        <v>146</v>
      </c>
      <c r="B29" s="22" t="s">
        <v>147</v>
      </c>
      <c r="C29" s="164">
        <v>70.0449999999998</v>
      </c>
      <c r="D29" s="165">
        <v>688.3325</v>
      </c>
      <c r="E29" s="165">
        <v>689.229</v>
      </c>
      <c r="F29" s="165">
        <v>689.229</v>
      </c>
      <c r="G29" s="166" t="s">
        <v>148</v>
      </c>
      <c r="H29" s="171">
        <f t="shared" ref="H29:H37" si="2">C29+D29-E29</f>
        <v>69.1484999999998</v>
      </c>
    </row>
    <row r="30" spans="1:8">
      <c r="A30" s="181" t="s">
        <v>149</v>
      </c>
      <c r="B30" s="181"/>
      <c r="C30" s="181">
        <f>C4+C5+C6+C7+C8+C9+C11+C12+C13+C14+C15+C16+C17+C18+C20+C19+C21+C22+C23+C24+C25+C26+C27+C29</f>
        <v>801.2848</v>
      </c>
      <c r="D30" s="182">
        <f>D4+D5+D6+D7+D8+D9+D11+D12+D13+D14+D15+D16+D17+D18+D20+D19+D21+D22+D23+D24+D25+D26+D27+D29</f>
        <v>3735.243</v>
      </c>
      <c r="E30" s="182">
        <f>E4+E5+E6+E7+E8+E9+E11+E12+E13+E14+E15+E16+E17+E18+E20+E19+E21+E22+E23+E24+E25+E26+E27+E29</f>
        <v>4144.2065</v>
      </c>
      <c r="F30" s="182">
        <f>SUM(F4:F29)</f>
        <v>4144.2065</v>
      </c>
      <c r="G30" s="183"/>
      <c r="H30" s="167">
        <f>SUM(H4:H29)</f>
        <v>392.3213</v>
      </c>
    </row>
    <row r="31" spans="1:8">
      <c r="A31" s="233" t="s">
        <v>150</v>
      </c>
      <c r="B31" s="234" t="s">
        <v>151</v>
      </c>
      <c r="C31" s="185">
        <v>0</v>
      </c>
      <c r="D31" s="182">
        <v>7.8705</v>
      </c>
      <c r="E31" s="182">
        <v>7.8705</v>
      </c>
      <c r="F31" s="182">
        <v>7.8705</v>
      </c>
      <c r="G31" s="180" t="s">
        <v>152</v>
      </c>
      <c r="H31" s="167">
        <f t="shared" si="2"/>
        <v>0</v>
      </c>
    </row>
    <row r="32" spans="1:8">
      <c r="A32" s="233" t="s">
        <v>153</v>
      </c>
      <c r="B32" s="234" t="s">
        <v>154</v>
      </c>
      <c r="C32" s="185">
        <v>2.782</v>
      </c>
      <c r="D32" s="182">
        <v>36.321</v>
      </c>
      <c r="E32" s="165">
        <v>21.3</v>
      </c>
      <c r="F32" s="165">
        <v>21.3</v>
      </c>
      <c r="G32" s="180" t="s">
        <v>113</v>
      </c>
      <c r="H32" s="167">
        <f t="shared" si="2"/>
        <v>17.803</v>
      </c>
    </row>
    <row r="33" spans="1:8">
      <c r="A33" s="184" t="s">
        <v>155</v>
      </c>
      <c r="B33" s="234" t="s">
        <v>156</v>
      </c>
      <c r="C33" s="185">
        <v>9.3315</v>
      </c>
      <c r="D33" s="182">
        <v>5.687</v>
      </c>
      <c r="E33" s="165">
        <v>15.0185</v>
      </c>
      <c r="F33" s="165">
        <v>15.0185</v>
      </c>
      <c r="G33" s="180" t="s">
        <v>157</v>
      </c>
      <c r="H33" s="167">
        <f t="shared" si="2"/>
        <v>0</v>
      </c>
    </row>
    <row r="34" spans="1:8">
      <c r="A34" s="233" t="s">
        <v>158</v>
      </c>
      <c r="B34" s="234" t="s">
        <v>129</v>
      </c>
      <c r="C34" s="185">
        <v>1.127</v>
      </c>
      <c r="D34" s="182">
        <v>1.458</v>
      </c>
      <c r="E34" s="165">
        <v>0</v>
      </c>
      <c r="F34" s="165">
        <v>0</v>
      </c>
      <c r="G34" s="180" t="s">
        <v>138</v>
      </c>
      <c r="H34" s="167">
        <f t="shared" si="2"/>
        <v>2.585</v>
      </c>
    </row>
    <row r="35" spans="1:8">
      <c r="A35" s="233" t="s">
        <v>159</v>
      </c>
      <c r="B35" s="234" t="s">
        <v>160</v>
      </c>
      <c r="C35" s="185">
        <v>1.0665</v>
      </c>
      <c r="D35" s="182">
        <v>0.0985</v>
      </c>
      <c r="E35" s="165">
        <v>0</v>
      </c>
      <c r="F35" s="165">
        <v>0</v>
      </c>
      <c r="G35" s="180" t="s">
        <v>138</v>
      </c>
      <c r="H35" s="167">
        <f t="shared" si="2"/>
        <v>1.165</v>
      </c>
    </row>
    <row r="36" spans="1:8">
      <c r="A36" s="233" t="s">
        <v>161</v>
      </c>
      <c r="B36" s="234" t="s">
        <v>162</v>
      </c>
      <c r="C36" s="185">
        <v>0.289</v>
      </c>
      <c r="D36" s="182">
        <v>0</v>
      </c>
      <c r="E36" s="165">
        <v>0.289</v>
      </c>
      <c r="F36" s="165">
        <v>0.289</v>
      </c>
      <c r="G36" s="180" t="s">
        <v>118</v>
      </c>
      <c r="H36" s="167">
        <f t="shared" si="2"/>
        <v>0</v>
      </c>
    </row>
    <row r="37" spans="1:8">
      <c r="A37" s="235" t="s">
        <v>163</v>
      </c>
      <c r="B37" s="236" t="s">
        <v>164</v>
      </c>
      <c r="C37" s="188">
        <v>73.1327</v>
      </c>
      <c r="D37" s="189">
        <v>54.1795</v>
      </c>
      <c r="E37" s="169">
        <v>24.073</v>
      </c>
      <c r="F37" s="165">
        <v>2.9</v>
      </c>
      <c r="G37" s="180" t="s">
        <v>165</v>
      </c>
      <c r="H37" s="171">
        <f t="shared" si="2"/>
        <v>103.2392</v>
      </c>
    </row>
    <row r="38" spans="1:8">
      <c r="A38" s="190"/>
      <c r="B38" s="191"/>
      <c r="C38" s="192"/>
      <c r="D38" s="193"/>
      <c r="E38" s="194"/>
      <c r="F38" s="165">
        <v>21.173</v>
      </c>
      <c r="G38" s="180" t="s">
        <v>118</v>
      </c>
      <c r="H38" s="195"/>
    </row>
    <row r="39" spans="1:8">
      <c r="A39" s="235" t="s">
        <v>166</v>
      </c>
      <c r="B39" s="236" t="s">
        <v>167</v>
      </c>
      <c r="C39" s="188">
        <v>3.981</v>
      </c>
      <c r="D39" s="189">
        <v>9.097</v>
      </c>
      <c r="E39" s="169">
        <v>12.16</v>
      </c>
      <c r="F39" s="165">
        <v>6.26</v>
      </c>
      <c r="G39" s="180" t="s">
        <v>168</v>
      </c>
      <c r="H39" s="171">
        <f t="shared" ref="H39:H46" si="3">C39+D39-E39</f>
        <v>0.917999999999999</v>
      </c>
    </row>
    <row r="40" spans="1:8">
      <c r="A40" s="196"/>
      <c r="B40" s="197"/>
      <c r="C40" s="192"/>
      <c r="D40" s="198"/>
      <c r="E40" s="194"/>
      <c r="F40" s="165">
        <v>5.9</v>
      </c>
      <c r="G40" s="180" t="s">
        <v>118</v>
      </c>
      <c r="H40" s="178"/>
    </row>
    <row r="41" spans="1:8">
      <c r="A41" s="235" t="s">
        <v>169</v>
      </c>
      <c r="B41" s="236" t="s">
        <v>170</v>
      </c>
      <c r="C41" s="185">
        <v>19.645</v>
      </c>
      <c r="D41" s="189">
        <v>35.078</v>
      </c>
      <c r="E41" s="165">
        <v>38.798</v>
      </c>
      <c r="F41" s="165">
        <v>38.798</v>
      </c>
      <c r="G41" s="180" t="s">
        <v>118</v>
      </c>
      <c r="H41" s="171">
        <f t="shared" si="3"/>
        <v>15.925</v>
      </c>
    </row>
    <row r="42" ht="22.5" spans="1:8">
      <c r="A42" s="186" t="s">
        <v>171</v>
      </c>
      <c r="B42" s="187" t="s">
        <v>172</v>
      </c>
      <c r="C42" s="185">
        <v>0</v>
      </c>
      <c r="D42" s="189">
        <v>8.882</v>
      </c>
      <c r="E42" s="165">
        <v>0</v>
      </c>
      <c r="F42" s="165">
        <v>0</v>
      </c>
      <c r="G42" s="180" t="s">
        <v>138</v>
      </c>
      <c r="H42" s="171">
        <f t="shared" si="3"/>
        <v>8.882</v>
      </c>
    </row>
    <row r="43" spans="1:8">
      <c r="A43" s="186" t="s">
        <v>173</v>
      </c>
      <c r="B43" s="187" t="s">
        <v>156</v>
      </c>
      <c r="C43" s="185">
        <v>0</v>
      </c>
      <c r="D43" s="189">
        <v>6.299</v>
      </c>
      <c r="E43" s="165">
        <v>0</v>
      </c>
      <c r="F43" s="165">
        <v>0</v>
      </c>
      <c r="G43" s="180" t="s">
        <v>138</v>
      </c>
      <c r="H43" s="171">
        <f t="shared" si="3"/>
        <v>6.299</v>
      </c>
    </row>
    <row r="44" spans="1:8">
      <c r="A44" s="184" t="s">
        <v>174</v>
      </c>
      <c r="B44" s="234" t="s">
        <v>175</v>
      </c>
      <c r="C44" s="185">
        <v>0.1725</v>
      </c>
      <c r="D44" s="182">
        <v>0</v>
      </c>
      <c r="E44" s="165">
        <v>0.1725</v>
      </c>
      <c r="F44" s="165">
        <v>0.1725</v>
      </c>
      <c r="G44" s="180" t="s">
        <v>118</v>
      </c>
      <c r="H44" s="171">
        <f t="shared" si="3"/>
        <v>0</v>
      </c>
    </row>
    <row r="45" spans="1:8">
      <c r="A45" s="199" t="s">
        <v>176</v>
      </c>
      <c r="B45" s="200"/>
      <c r="C45" s="181">
        <f t="shared" ref="C45:F45" si="4">SUM(C31:C44)</f>
        <v>111.5272</v>
      </c>
      <c r="D45" s="182">
        <f t="shared" si="4"/>
        <v>164.9705</v>
      </c>
      <c r="E45" s="182">
        <f t="shared" si="4"/>
        <v>119.6815</v>
      </c>
      <c r="F45" s="182">
        <f t="shared" si="4"/>
        <v>119.6815</v>
      </c>
      <c r="G45" s="183"/>
      <c r="H45" s="167">
        <f t="shared" si="3"/>
        <v>156.8162</v>
      </c>
    </row>
    <row r="46" s="1" customFormat="1" spans="1:8">
      <c r="A46" s="201" t="s">
        <v>177</v>
      </c>
      <c r="B46" s="202"/>
      <c r="C46" s="202">
        <f t="shared" ref="C46:F46" si="5">C30+C45</f>
        <v>912.812</v>
      </c>
      <c r="D46" s="203">
        <f t="shared" si="5"/>
        <v>3900.2135</v>
      </c>
      <c r="E46" s="203">
        <f t="shared" si="5"/>
        <v>4263.888</v>
      </c>
      <c r="F46" s="203">
        <f t="shared" si="5"/>
        <v>4263.888</v>
      </c>
      <c r="G46" s="204"/>
      <c r="H46" s="204">
        <f t="shared" si="3"/>
        <v>549.137500000002</v>
      </c>
    </row>
    <row r="47" spans="1:8">
      <c r="A47" s="205" t="s">
        <v>178</v>
      </c>
      <c r="B47" s="206"/>
      <c r="C47" s="206"/>
      <c r="D47" s="206"/>
      <c r="E47" s="206"/>
      <c r="F47" s="207"/>
      <c r="G47" s="206"/>
      <c r="H47" s="208"/>
    </row>
    <row r="48" spans="1:8">
      <c r="A48" s="209"/>
      <c r="B48" s="210"/>
      <c r="C48" s="210"/>
      <c r="D48" s="211"/>
      <c r="E48" s="211"/>
      <c r="F48" s="211"/>
      <c r="G48" s="210"/>
      <c r="H48" s="210"/>
    </row>
  </sheetData>
  <mergeCells count="36">
    <mergeCell ref="A1:H1"/>
    <mergeCell ref="F2:G2"/>
    <mergeCell ref="A30:B30"/>
    <mergeCell ref="A45:B45"/>
    <mergeCell ref="A47:H47"/>
    <mergeCell ref="A48:H48"/>
    <mergeCell ref="A2:A3"/>
    <mergeCell ref="A9:A10"/>
    <mergeCell ref="A27:A28"/>
    <mergeCell ref="A37:A38"/>
    <mergeCell ref="A39:A40"/>
    <mergeCell ref="B2:B3"/>
    <mergeCell ref="B9:B10"/>
    <mergeCell ref="B27:B28"/>
    <mergeCell ref="B37:B38"/>
    <mergeCell ref="B39:B40"/>
    <mergeCell ref="C2:C3"/>
    <mergeCell ref="C9:C10"/>
    <mergeCell ref="C27:C28"/>
    <mergeCell ref="C37:C38"/>
    <mergeCell ref="C39:C40"/>
    <mergeCell ref="D2:D3"/>
    <mergeCell ref="D9:D10"/>
    <mergeCell ref="D27:D28"/>
    <mergeCell ref="D37:D38"/>
    <mergeCell ref="D39:D40"/>
    <mergeCell ref="E2:E3"/>
    <mergeCell ref="E9:E10"/>
    <mergeCell ref="E27:E28"/>
    <mergeCell ref="E37:E38"/>
    <mergeCell ref="E39:E40"/>
    <mergeCell ref="H2:H3"/>
    <mergeCell ref="H9:H10"/>
    <mergeCell ref="H27:H28"/>
    <mergeCell ref="H37:H38"/>
    <mergeCell ref="H39:H4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4"/>
  <sheetViews>
    <sheetView tabSelected="1" topLeftCell="A160" workbookViewId="0">
      <selection activeCell="I47" sqref="I47"/>
    </sheetView>
  </sheetViews>
  <sheetFormatPr defaultColWidth="9" defaultRowHeight="13.5"/>
  <cols>
    <col min="1" max="1" width="12.25" customWidth="1"/>
    <col min="2" max="2" width="11.625" customWidth="1"/>
    <col min="4" max="4" width="14.5" customWidth="1"/>
    <col min="5" max="5" width="15.625" customWidth="1"/>
    <col min="6" max="6" width="14.625" customWidth="1"/>
    <col min="8" max="8" width="29.5" customWidth="1"/>
    <col min="9" max="9" width="13.875" customWidth="1"/>
  </cols>
  <sheetData>
    <row r="1" ht="30" customHeight="1" spans="1:9">
      <c r="A1" s="2" t="s">
        <v>179</v>
      </c>
      <c r="B1" s="93"/>
      <c r="C1" s="93"/>
      <c r="D1" s="94"/>
      <c r="E1" s="94"/>
      <c r="F1" s="94"/>
      <c r="G1" s="94"/>
      <c r="H1" s="93"/>
      <c r="I1" s="94"/>
    </row>
    <row r="2" s="1" customFormat="1" spans="1:9">
      <c r="A2" s="95" t="s">
        <v>2</v>
      </c>
      <c r="B2" s="95" t="s">
        <v>180</v>
      </c>
      <c r="C2" s="95" t="s">
        <v>99</v>
      </c>
      <c r="D2" s="96" t="s">
        <v>100</v>
      </c>
      <c r="E2" s="97" t="s">
        <v>101</v>
      </c>
      <c r="F2" s="97" t="s">
        <v>102</v>
      </c>
      <c r="G2" s="98" t="s">
        <v>103</v>
      </c>
      <c r="H2" s="99"/>
      <c r="I2" s="97" t="s">
        <v>104</v>
      </c>
    </row>
    <row r="3" s="1" customFormat="1" spans="1:9">
      <c r="A3" s="100"/>
      <c r="B3" s="100"/>
      <c r="C3" s="100"/>
      <c r="D3" s="101"/>
      <c r="E3" s="102"/>
      <c r="F3" s="102"/>
      <c r="G3" s="103" t="s">
        <v>105</v>
      </c>
      <c r="H3" s="104" t="s">
        <v>7</v>
      </c>
      <c r="I3" s="102"/>
    </row>
    <row r="4" spans="1:9">
      <c r="A4" s="105" t="s">
        <v>181</v>
      </c>
      <c r="B4" s="106"/>
      <c r="C4" s="106"/>
      <c r="D4" s="106"/>
      <c r="E4" s="106"/>
      <c r="F4" s="106"/>
      <c r="G4" s="106"/>
      <c r="H4" s="106"/>
      <c r="I4" s="144"/>
    </row>
    <row r="5" spans="1:9">
      <c r="A5" s="107" t="s">
        <v>182</v>
      </c>
      <c r="B5" s="107" t="s">
        <v>183</v>
      </c>
      <c r="C5" s="108" t="s">
        <v>184</v>
      </c>
      <c r="D5" s="109">
        <v>0.5875</v>
      </c>
      <c r="E5" s="109">
        <v>0.6225</v>
      </c>
      <c r="F5" s="109">
        <v>1.21</v>
      </c>
      <c r="G5" s="110">
        <v>1.21</v>
      </c>
      <c r="H5" s="111" t="s">
        <v>185</v>
      </c>
      <c r="I5" s="109">
        <v>0</v>
      </c>
    </row>
    <row r="6" ht="22.5" spans="1:9">
      <c r="A6" s="112" t="s">
        <v>186</v>
      </c>
      <c r="B6" s="112" t="s">
        <v>183</v>
      </c>
      <c r="C6" s="113" t="s">
        <v>187</v>
      </c>
      <c r="D6" s="109">
        <v>3.469</v>
      </c>
      <c r="E6" s="110">
        <v>2.395</v>
      </c>
      <c r="F6" s="110">
        <v>2.93</v>
      </c>
      <c r="G6" s="110">
        <v>2.93</v>
      </c>
      <c r="H6" s="111" t="s">
        <v>188</v>
      </c>
      <c r="I6" s="109">
        <v>2.934</v>
      </c>
    </row>
    <row r="7" ht="22.5" spans="1:9">
      <c r="A7" s="107" t="s">
        <v>189</v>
      </c>
      <c r="B7" s="107" t="s">
        <v>107</v>
      </c>
      <c r="C7" s="108" t="s">
        <v>190</v>
      </c>
      <c r="D7" s="109">
        <v>0</v>
      </c>
      <c r="E7" s="110">
        <v>0</v>
      </c>
      <c r="F7" s="110">
        <v>0</v>
      </c>
      <c r="G7" s="110">
        <v>0</v>
      </c>
      <c r="H7" s="111" t="s">
        <v>191</v>
      </c>
      <c r="I7" s="109">
        <v>0</v>
      </c>
    </row>
    <row r="8" ht="22.5" spans="1:9">
      <c r="A8" s="107" t="s">
        <v>192</v>
      </c>
      <c r="B8" s="107" t="s">
        <v>107</v>
      </c>
      <c r="C8" s="108" t="s">
        <v>193</v>
      </c>
      <c r="D8" s="109">
        <v>0</v>
      </c>
      <c r="E8" s="110">
        <v>0</v>
      </c>
      <c r="F8" s="110">
        <v>0</v>
      </c>
      <c r="G8" s="110">
        <v>0</v>
      </c>
      <c r="H8" s="111" t="s">
        <v>191</v>
      </c>
      <c r="I8" s="109">
        <v>0</v>
      </c>
    </row>
    <row r="9" spans="1:9">
      <c r="A9" s="107" t="s">
        <v>194</v>
      </c>
      <c r="B9" s="107" t="s">
        <v>107</v>
      </c>
      <c r="C9" s="108" t="s">
        <v>195</v>
      </c>
      <c r="D9" s="109">
        <v>0</v>
      </c>
      <c r="E9" s="110">
        <v>0</v>
      </c>
      <c r="F9" s="110">
        <v>0</v>
      </c>
      <c r="G9" s="110">
        <v>0</v>
      </c>
      <c r="H9" s="111" t="s">
        <v>191</v>
      </c>
      <c r="I9" s="109">
        <v>0</v>
      </c>
    </row>
    <row r="10" spans="1:9">
      <c r="A10" s="114" t="s">
        <v>196</v>
      </c>
      <c r="B10" s="114" t="s">
        <v>107</v>
      </c>
      <c r="C10" s="108" t="s">
        <v>10</v>
      </c>
      <c r="D10" s="109">
        <v>32.0965000000001</v>
      </c>
      <c r="E10" s="109">
        <v>580.737</v>
      </c>
      <c r="F10" s="109">
        <v>603.1</v>
      </c>
      <c r="G10" s="109">
        <v>507.09</v>
      </c>
      <c r="H10" s="113" t="s">
        <v>197</v>
      </c>
      <c r="I10" s="145">
        <v>9.73350000000005</v>
      </c>
    </row>
    <row r="11" spans="1:9">
      <c r="A11" s="115"/>
      <c r="B11" s="115"/>
      <c r="C11" s="116"/>
      <c r="D11" s="117"/>
      <c r="E11" s="117"/>
      <c r="F11" s="117"/>
      <c r="G11" s="109">
        <v>96.01</v>
      </c>
      <c r="H11" s="113" t="s">
        <v>198</v>
      </c>
      <c r="I11" s="146"/>
    </row>
    <row r="12" spans="1:9">
      <c r="A12" s="107" t="s">
        <v>199</v>
      </c>
      <c r="B12" s="107" t="s">
        <v>128</v>
      </c>
      <c r="C12" s="108" t="s">
        <v>51</v>
      </c>
      <c r="D12" s="109">
        <v>26.052</v>
      </c>
      <c r="E12" s="109">
        <v>5.5455</v>
      </c>
      <c r="F12" s="109">
        <v>19.75</v>
      </c>
      <c r="G12" s="110">
        <v>19.75</v>
      </c>
      <c r="H12" s="113" t="s">
        <v>200</v>
      </c>
      <c r="I12" s="109">
        <v>11.8475</v>
      </c>
    </row>
    <row r="13" spans="1:9">
      <c r="A13" s="107" t="s">
        <v>201</v>
      </c>
      <c r="B13" s="107" t="s">
        <v>160</v>
      </c>
      <c r="C13" s="108" t="s">
        <v>202</v>
      </c>
      <c r="D13" s="109">
        <v>0.312500000000001</v>
      </c>
      <c r="E13" s="109">
        <v>0</v>
      </c>
      <c r="F13" s="109">
        <v>0.308</v>
      </c>
      <c r="G13" s="109">
        <v>0.308</v>
      </c>
      <c r="H13" s="113" t="s">
        <v>200</v>
      </c>
      <c r="I13" s="109">
        <v>0.00450000000000134</v>
      </c>
    </row>
    <row r="14" spans="1:9">
      <c r="A14" s="107" t="s">
        <v>203</v>
      </c>
      <c r="B14" s="107" t="s">
        <v>160</v>
      </c>
      <c r="C14" s="108" t="s">
        <v>204</v>
      </c>
      <c r="D14" s="109">
        <v>21.0045</v>
      </c>
      <c r="E14" s="109">
        <v>24.6</v>
      </c>
      <c r="F14" s="109">
        <v>45.346</v>
      </c>
      <c r="G14" s="110">
        <v>6.85</v>
      </c>
      <c r="H14" s="111" t="s">
        <v>205</v>
      </c>
      <c r="I14" s="109">
        <v>0.258500000000005</v>
      </c>
    </row>
    <row r="15" spans="1:9">
      <c r="A15" s="118"/>
      <c r="B15" s="118"/>
      <c r="C15" s="116"/>
      <c r="D15" s="117"/>
      <c r="E15" s="117"/>
      <c r="F15" s="117"/>
      <c r="G15" s="109">
        <v>38.496</v>
      </c>
      <c r="H15" s="111" t="s">
        <v>185</v>
      </c>
      <c r="I15" s="117"/>
    </row>
    <row r="16" ht="22.5" spans="1:9">
      <c r="A16" s="107" t="s">
        <v>206</v>
      </c>
      <c r="B16" s="107" t="s">
        <v>160</v>
      </c>
      <c r="C16" s="108" t="s">
        <v>207</v>
      </c>
      <c r="D16" s="109">
        <v>0.9935</v>
      </c>
      <c r="E16" s="109">
        <v>1.0725</v>
      </c>
      <c r="F16" s="109">
        <v>2.048</v>
      </c>
      <c r="G16" s="109">
        <v>2.048</v>
      </c>
      <c r="H16" s="111" t="s">
        <v>185</v>
      </c>
      <c r="I16" s="109">
        <v>0.0180000000000002</v>
      </c>
    </row>
    <row r="17" ht="22.5" spans="1:9">
      <c r="A17" s="107" t="s">
        <v>208</v>
      </c>
      <c r="B17" s="107" t="s">
        <v>160</v>
      </c>
      <c r="C17" s="108" t="s">
        <v>209</v>
      </c>
      <c r="D17" s="109">
        <v>0.0389999999999999</v>
      </c>
      <c r="E17" s="109">
        <v>0</v>
      </c>
      <c r="F17" s="109">
        <v>0.039</v>
      </c>
      <c r="G17" s="109">
        <v>0.039</v>
      </c>
      <c r="H17" s="113" t="s">
        <v>200</v>
      </c>
      <c r="I17" s="109">
        <v>-7.63278329429795e-17</v>
      </c>
    </row>
    <row r="18" ht="22.5" spans="1:9">
      <c r="A18" s="107" t="s">
        <v>210</v>
      </c>
      <c r="B18" s="107" t="s">
        <v>160</v>
      </c>
      <c r="C18" s="108" t="s">
        <v>211</v>
      </c>
      <c r="D18" s="109">
        <v>0</v>
      </c>
      <c r="E18" s="109">
        <v>0</v>
      </c>
      <c r="F18" s="109">
        <v>0</v>
      </c>
      <c r="G18" s="110">
        <v>0</v>
      </c>
      <c r="H18" s="111" t="s">
        <v>191</v>
      </c>
      <c r="I18" s="109">
        <v>0</v>
      </c>
    </row>
    <row r="19" spans="1:9">
      <c r="A19" s="107" t="s">
        <v>212</v>
      </c>
      <c r="B19" s="107" t="s">
        <v>160</v>
      </c>
      <c r="C19" s="108" t="s">
        <v>213</v>
      </c>
      <c r="D19" s="109">
        <v>5.654</v>
      </c>
      <c r="E19" s="109">
        <v>2.502</v>
      </c>
      <c r="F19" s="109">
        <v>8.139</v>
      </c>
      <c r="G19" s="109">
        <v>4.169</v>
      </c>
      <c r="H19" s="113" t="s">
        <v>214</v>
      </c>
      <c r="I19" s="109">
        <v>0.017000000000003</v>
      </c>
    </row>
    <row r="20" spans="1:9">
      <c r="A20" s="118"/>
      <c r="B20" s="118"/>
      <c r="C20" s="116"/>
      <c r="D20" s="117"/>
      <c r="E20" s="117"/>
      <c r="F20" s="117"/>
      <c r="G20" s="109">
        <v>3.97</v>
      </c>
      <c r="H20" s="113" t="s">
        <v>200</v>
      </c>
      <c r="I20" s="117"/>
    </row>
    <row r="21" spans="1:9">
      <c r="A21" s="107" t="s">
        <v>215</v>
      </c>
      <c r="B21" s="107" t="s">
        <v>160</v>
      </c>
      <c r="C21" s="108" t="s">
        <v>72</v>
      </c>
      <c r="D21" s="109">
        <v>14.1885</v>
      </c>
      <c r="E21" s="109">
        <v>65.0465</v>
      </c>
      <c r="F21" s="109">
        <v>79.235</v>
      </c>
      <c r="G21" s="109">
        <v>79.235</v>
      </c>
      <c r="H21" s="113" t="s">
        <v>214</v>
      </c>
      <c r="I21" s="109">
        <v>0</v>
      </c>
    </row>
    <row r="22" spans="1:9">
      <c r="A22" s="107" t="s">
        <v>216</v>
      </c>
      <c r="B22" s="107" t="s">
        <v>160</v>
      </c>
      <c r="C22" s="108" t="s">
        <v>217</v>
      </c>
      <c r="D22" s="109">
        <v>0.323</v>
      </c>
      <c r="E22" s="109">
        <v>0.942</v>
      </c>
      <c r="F22" s="109">
        <v>1.265</v>
      </c>
      <c r="G22" s="109">
        <v>1.265</v>
      </c>
      <c r="H22" s="113" t="s">
        <v>214</v>
      </c>
      <c r="I22" s="109">
        <v>0</v>
      </c>
    </row>
    <row r="23" ht="22.5" spans="1:9">
      <c r="A23" s="107" t="s">
        <v>218</v>
      </c>
      <c r="B23" s="107" t="s">
        <v>27</v>
      </c>
      <c r="C23" s="108" t="s">
        <v>86</v>
      </c>
      <c r="D23" s="109">
        <v>2.398</v>
      </c>
      <c r="E23" s="109">
        <v>0</v>
      </c>
      <c r="F23" s="109">
        <v>0</v>
      </c>
      <c r="G23" s="110">
        <v>0</v>
      </c>
      <c r="H23" s="111" t="s">
        <v>191</v>
      </c>
      <c r="I23" s="109">
        <v>2.398</v>
      </c>
    </row>
    <row r="24" spans="1:9">
      <c r="A24" s="107" t="s">
        <v>219</v>
      </c>
      <c r="B24" s="107" t="s">
        <v>27</v>
      </c>
      <c r="C24" s="108" t="s">
        <v>220</v>
      </c>
      <c r="D24" s="109">
        <v>72.771</v>
      </c>
      <c r="E24" s="109">
        <v>314.375</v>
      </c>
      <c r="F24" s="109">
        <v>292.53</v>
      </c>
      <c r="G24" s="109">
        <v>263.17</v>
      </c>
      <c r="H24" s="111" t="s">
        <v>221</v>
      </c>
      <c r="I24" s="109">
        <v>94.616</v>
      </c>
    </row>
    <row r="25" spans="1:9">
      <c r="A25" s="119"/>
      <c r="B25" s="119"/>
      <c r="C25" s="120"/>
      <c r="D25" s="121"/>
      <c r="E25" s="121"/>
      <c r="F25" s="121"/>
      <c r="G25" s="109">
        <v>29.36</v>
      </c>
      <c r="H25" s="111" t="s">
        <v>222</v>
      </c>
      <c r="I25" s="121"/>
    </row>
    <row r="26" spans="1:9">
      <c r="A26" s="107" t="s">
        <v>223</v>
      </c>
      <c r="B26" s="107" t="s">
        <v>27</v>
      </c>
      <c r="C26" s="108" t="s">
        <v>74</v>
      </c>
      <c r="D26" s="109">
        <v>16.073</v>
      </c>
      <c r="E26" s="109">
        <v>55.1495</v>
      </c>
      <c r="F26" s="109">
        <v>63.49</v>
      </c>
      <c r="G26" s="109">
        <v>38.75</v>
      </c>
      <c r="H26" s="111" t="s">
        <v>224</v>
      </c>
      <c r="I26" s="109">
        <v>7.73249999999999</v>
      </c>
    </row>
    <row r="27" spans="1:9">
      <c r="A27" s="118"/>
      <c r="B27" s="118"/>
      <c r="C27" s="116"/>
      <c r="D27" s="117"/>
      <c r="E27" s="117"/>
      <c r="F27" s="117"/>
      <c r="G27" s="109">
        <v>24.74</v>
      </c>
      <c r="H27" s="111" t="s">
        <v>222</v>
      </c>
      <c r="I27" s="117"/>
    </row>
    <row r="28" spans="1:9">
      <c r="A28" s="107" t="s">
        <v>225</v>
      </c>
      <c r="B28" s="107" t="s">
        <v>24</v>
      </c>
      <c r="C28" s="122" t="s">
        <v>226</v>
      </c>
      <c r="D28" s="123">
        <v>24.9155</v>
      </c>
      <c r="E28" s="123">
        <v>523.8265</v>
      </c>
      <c r="F28" s="123">
        <v>548.7</v>
      </c>
      <c r="G28" s="110">
        <v>234.43</v>
      </c>
      <c r="H28" s="113" t="s">
        <v>227</v>
      </c>
      <c r="I28" s="109">
        <v>0.0419999999999163</v>
      </c>
    </row>
    <row r="29" spans="1:9">
      <c r="A29" s="119"/>
      <c r="B29" s="119"/>
      <c r="C29" s="124"/>
      <c r="D29" s="125"/>
      <c r="E29" s="125"/>
      <c r="F29" s="125"/>
      <c r="G29" s="110">
        <v>24.37</v>
      </c>
      <c r="H29" s="111" t="s">
        <v>224</v>
      </c>
      <c r="I29" s="121"/>
    </row>
    <row r="30" spans="1:9">
      <c r="A30" s="119"/>
      <c r="B30" s="119"/>
      <c r="C30" s="124"/>
      <c r="D30" s="125"/>
      <c r="E30" s="125"/>
      <c r="F30" s="125"/>
      <c r="G30" s="110">
        <v>289.9</v>
      </c>
      <c r="H30" s="111" t="s">
        <v>228</v>
      </c>
      <c r="I30" s="121"/>
    </row>
    <row r="31" spans="1:9">
      <c r="A31" s="108" t="s">
        <v>229</v>
      </c>
      <c r="B31" s="108" t="s">
        <v>24</v>
      </c>
      <c r="C31" s="108" t="s">
        <v>230</v>
      </c>
      <c r="D31" s="109">
        <v>14.5745</v>
      </c>
      <c r="E31" s="109">
        <v>332.5735</v>
      </c>
      <c r="F31" s="109">
        <v>346.1</v>
      </c>
      <c r="G31" s="109">
        <v>19.44</v>
      </c>
      <c r="H31" s="111" t="s">
        <v>231</v>
      </c>
      <c r="I31" s="109">
        <v>1.048</v>
      </c>
    </row>
    <row r="32" spans="1:9">
      <c r="A32" s="120"/>
      <c r="B32" s="120"/>
      <c r="C32" s="120"/>
      <c r="D32" s="121"/>
      <c r="E32" s="121"/>
      <c r="F32" s="121"/>
      <c r="G32" s="109">
        <v>98.96</v>
      </c>
      <c r="H32" s="111" t="s">
        <v>224</v>
      </c>
      <c r="I32" s="121"/>
    </row>
    <row r="33" spans="1:9">
      <c r="A33" s="120"/>
      <c r="B33" s="120"/>
      <c r="C33" s="120"/>
      <c r="D33" s="121"/>
      <c r="E33" s="121"/>
      <c r="F33" s="121"/>
      <c r="G33" s="109">
        <v>97.61</v>
      </c>
      <c r="H33" s="111" t="s">
        <v>222</v>
      </c>
      <c r="I33" s="121"/>
    </row>
    <row r="34" spans="1:9">
      <c r="A34" s="116"/>
      <c r="B34" s="116"/>
      <c r="C34" s="116"/>
      <c r="D34" s="117"/>
      <c r="E34" s="117"/>
      <c r="F34" s="117"/>
      <c r="G34" s="109">
        <v>130.09</v>
      </c>
      <c r="H34" s="111" t="s">
        <v>228</v>
      </c>
      <c r="I34" s="117"/>
    </row>
    <row r="35" spans="1:9">
      <c r="A35" s="107" t="s">
        <v>232</v>
      </c>
      <c r="B35" s="107" t="s">
        <v>22</v>
      </c>
      <c r="C35" s="108" t="s">
        <v>233</v>
      </c>
      <c r="D35" s="109">
        <v>17.6865</v>
      </c>
      <c r="E35" s="109">
        <v>34.389</v>
      </c>
      <c r="F35" s="109">
        <v>47.37</v>
      </c>
      <c r="G35" s="109">
        <v>47.37</v>
      </c>
      <c r="H35" s="111" t="s">
        <v>234</v>
      </c>
      <c r="I35" s="109">
        <v>4.7055</v>
      </c>
    </row>
    <row r="36" spans="1:9">
      <c r="A36" s="107" t="s">
        <v>235</v>
      </c>
      <c r="B36" s="107" t="s">
        <v>19</v>
      </c>
      <c r="C36" s="108" t="s">
        <v>236</v>
      </c>
      <c r="D36" s="109">
        <v>8.81999999999999</v>
      </c>
      <c r="E36" s="109">
        <v>312.922</v>
      </c>
      <c r="F36" s="109">
        <v>321.569</v>
      </c>
      <c r="G36" s="109">
        <v>321.569</v>
      </c>
      <c r="H36" s="126" t="s">
        <v>237</v>
      </c>
      <c r="I36" s="109">
        <v>0.173000000000002</v>
      </c>
    </row>
    <row r="37" spans="1:9">
      <c r="A37" s="107" t="s">
        <v>238</v>
      </c>
      <c r="B37" s="107" t="s">
        <v>16</v>
      </c>
      <c r="C37" s="108" t="s">
        <v>239</v>
      </c>
      <c r="D37" s="109">
        <v>0</v>
      </c>
      <c r="E37" s="109">
        <v>3.7105</v>
      </c>
      <c r="F37" s="109">
        <v>3.7105</v>
      </c>
      <c r="G37" s="109">
        <v>3.7105</v>
      </c>
      <c r="H37" s="111" t="s">
        <v>240</v>
      </c>
      <c r="I37" s="109">
        <v>0</v>
      </c>
    </row>
    <row r="38" spans="1:9">
      <c r="A38" s="107" t="s">
        <v>241</v>
      </c>
      <c r="B38" s="107" t="s">
        <v>16</v>
      </c>
      <c r="C38" s="108" t="s">
        <v>242</v>
      </c>
      <c r="D38" s="109">
        <v>0</v>
      </c>
      <c r="E38" s="109">
        <v>2.8415</v>
      </c>
      <c r="F38" s="109">
        <v>2.8415</v>
      </c>
      <c r="G38" s="109">
        <v>2.8415</v>
      </c>
      <c r="H38" s="111" t="s">
        <v>240</v>
      </c>
      <c r="I38" s="109">
        <v>0</v>
      </c>
    </row>
    <row r="39" spans="1:9">
      <c r="A39" s="107" t="s">
        <v>243</v>
      </c>
      <c r="B39" s="107" t="s">
        <v>244</v>
      </c>
      <c r="C39" s="108" t="s">
        <v>245</v>
      </c>
      <c r="D39" s="109">
        <v>15.532</v>
      </c>
      <c r="E39" s="109">
        <v>90.43</v>
      </c>
      <c r="F39" s="109">
        <v>105.962</v>
      </c>
      <c r="G39" s="110">
        <v>17.88</v>
      </c>
      <c r="H39" s="111" t="s">
        <v>246</v>
      </c>
      <c r="I39" s="109">
        <v>0</v>
      </c>
    </row>
    <row r="40" spans="1:9">
      <c r="A40" s="119"/>
      <c r="B40" s="119"/>
      <c r="C40" s="120"/>
      <c r="D40" s="121"/>
      <c r="E40" s="121"/>
      <c r="F40" s="121"/>
      <c r="G40" s="110">
        <v>31.41</v>
      </c>
      <c r="H40" s="111" t="s">
        <v>247</v>
      </c>
      <c r="I40" s="121"/>
    </row>
    <row r="41" spans="1:9">
      <c r="A41" s="119"/>
      <c r="B41" s="119"/>
      <c r="C41" s="120"/>
      <c r="D41" s="121"/>
      <c r="E41" s="121"/>
      <c r="F41" s="121"/>
      <c r="G41" s="110">
        <v>55.87</v>
      </c>
      <c r="H41" s="111" t="s">
        <v>248</v>
      </c>
      <c r="I41" s="121"/>
    </row>
    <row r="42" spans="1:9">
      <c r="A42" s="118"/>
      <c r="B42" s="118"/>
      <c r="C42" s="116"/>
      <c r="D42" s="117"/>
      <c r="E42" s="117"/>
      <c r="F42" s="117"/>
      <c r="G42" s="110">
        <v>0.802</v>
      </c>
      <c r="H42" s="111" t="s">
        <v>249</v>
      </c>
      <c r="I42" s="117"/>
    </row>
    <row r="43" spans="1:9">
      <c r="A43" s="107" t="s">
        <v>250</v>
      </c>
      <c r="B43" s="107" t="s">
        <v>251</v>
      </c>
      <c r="C43" s="108" t="s">
        <v>252</v>
      </c>
      <c r="D43" s="109">
        <v>12.752</v>
      </c>
      <c r="E43" s="109">
        <v>51.492</v>
      </c>
      <c r="F43" s="109">
        <v>64.244</v>
      </c>
      <c r="G43" s="110">
        <v>9.73</v>
      </c>
      <c r="H43" s="111" t="s">
        <v>246</v>
      </c>
      <c r="I43" s="109">
        <v>0</v>
      </c>
    </row>
    <row r="44" spans="1:9">
      <c r="A44" s="119"/>
      <c r="B44" s="119"/>
      <c r="C44" s="120"/>
      <c r="D44" s="121"/>
      <c r="E44" s="121"/>
      <c r="F44" s="121"/>
      <c r="G44" s="110">
        <v>17.47</v>
      </c>
      <c r="H44" s="111" t="s">
        <v>247</v>
      </c>
      <c r="I44" s="121"/>
    </row>
    <row r="45" spans="1:9">
      <c r="A45" s="119"/>
      <c r="B45" s="119"/>
      <c r="C45" s="120"/>
      <c r="D45" s="121"/>
      <c r="E45" s="121"/>
      <c r="F45" s="121"/>
      <c r="G45" s="110">
        <v>36.42</v>
      </c>
      <c r="H45" s="111" t="s">
        <v>248</v>
      </c>
      <c r="I45" s="121"/>
    </row>
    <row r="46" spans="1:9">
      <c r="A46" s="118"/>
      <c r="B46" s="118"/>
      <c r="C46" s="116"/>
      <c r="D46" s="117"/>
      <c r="E46" s="117"/>
      <c r="F46" s="117"/>
      <c r="G46" s="110">
        <v>0.624</v>
      </c>
      <c r="H46" s="111" t="s">
        <v>249</v>
      </c>
      <c r="I46" s="117"/>
    </row>
    <row r="47" spans="1:9">
      <c r="A47" s="127" t="s">
        <v>253</v>
      </c>
      <c r="B47" s="128"/>
      <c r="C47" s="129"/>
      <c r="D47" s="130">
        <v>290.2425</v>
      </c>
      <c r="E47" s="130">
        <v>2405.1725</v>
      </c>
      <c r="F47" s="130">
        <v>2559.887</v>
      </c>
      <c r="G47" s="130">
        <v>2559.887</v>
      </c>
      <c r="H47" s="131"/>
      <c r="I47" s="130">
        <v>135.528</v>
      </c>
    </row>
    <row r="48" spans="1:9">
      <c r="A48" s="105" t="s">
        <v>254</v>
      </c>
      <c r="B48" s="106"/>
      <c r="C48" s="106"/>
      <c r="D48" s="106"/>
      <c r="E48" s="106"/>
      <c r="F48" s="106"/>
      <c r="G48" s="106"/>
      <c r="H48" s="106"/>
      <c r="I48" s="144"/>
    </row>
    <row r="49" spans="1:9">
      <c r="A49" s="107" t="s">
        <v>255</v>
      </c>
      <c r="B49" s="122" t="s">
        <v>34</v>
      </c>
      <c r="C49" s="122" t="s">
        <v>256</v>
      </c>
      <c r="D49" s="123">
        <v>0.883000000000001</v>
      </c>
      <c r="E49" s="123">
        <v>0.74</v>
      </c>
      <c r="F49" s="123">
        <v>1.623</v>
      </c>
      <c r="G49" s="110">
        <v>0.43</v>
      </c>
      <c r="H49" s="111" t="s">
        <v>257</v>
      </c>
      <c r="I49" s="109">
        <v>0</v>
      </c>
    </row>
    <row r="50" spans="1:9">
      <c r="A50" s="119"/>
      <c r="B50" s="124"/>
      <c r="C50" s="124"/>
      <c r="D50" s="125"/>
      <c r="E50" s="125"/>
      <c r="F50" s="125"/>
      <c r="G50" s="110">
        <v>1.17</v>
      </c>
      <c r="H50" s="111" t="s">
        <v>248</v>
      </c>
      <c r="I50" s="121"/>
    </row>
    <row r="51" spans="1:9">
      <c r="A51" s="118"/>
      <c r="B51" s="132"/>
      <c r="C51" s="132"/>
      <c r="D51" s="133"/>
      <c r="E51" s="133"/>
      <c r="F51" s="133"/>
      <c r="G51" s="110">
        <v>0.023</v>
      </c>
      <c r="H51" s="111" t="s">
        <v>249</v>
      </c>
      <c r="I51" s="117"/>
    </row>
    <row r="52" spans="1:9">
      <c r="A52" s="122" t="s">
        <v>258</v>
      </c>
      <c r="B52" s="122" t="s">
        <v>34</v>
      </c>
      <c r="C52" s="122" t="s">
        <v>259</v>
      </c>
      <c r="D52" s="134">
        <v>1.2675</v>
      </c>
      <c r="E52" s="134">
        <v>1.336</v>
      </c>
      <c r="F52" s="134">
        <v>1.836</v>
      </c>
      <c r="G52" s="134">
        <v>1.836</v>
      </c>
      <c r="H52" s="111" t="s">
        <v>248</v>
      </c>
      <c r="I52" s="134">
        <v>0.767499999999999</v>
      </c>
    </row>
    <row r="53" spans="1:9">
      <c r="A53" s="135" t="s">
        <v>260</v>
      </c>
      <c r="B53" s="122" t="s">
        <v>34</v>
      </c>
      <c r="C53" s="136" t="s">
        <v>261</v>
      </c>
      <c r="D53" s="137">
        <v>6.574</v>
      </c>
      <c r="E53" s="137">
        <v>6.526</v>
      </c>
      <c r="F53" s="137">
        <v>13.1</v>
      </c>
      <c r="G53" s="137">
        <v>1.94</v>
      </c>
      <c r="H53" s="111" t="s">
        <v>224</v>
      </c>
      <c r="I53" s="123">
        <v>0</v>
      </c>
    </row>
    <row r="54" spans="1:9">
      <c r="A54" s="138"/>
      <c r="B54" s="124"/>
      <c r="C54" s="139"/>
      <c r="D54" s="140"/>
      <c r="E54" s="140"/>
      <c r="F54" s="140"/>
      <c r="G54" s="137">
        <v>2.34</v>
      </c>
      <c r="H54" s="111" t="s">
        <v>262</v>
      </c>
      <c r="I54" s="125"/>
    </row>
    <row r="55" spans="1:9">
      <c r="A55" s="141"/>
      <c r="B55" s="132"/>
      <c r="C55" s="142"/>
      <c r="D55" s="143"/>
      <c r="E55" s="143"/>
      <c r="F55" s="143"/>
      <c r="G55" s="137">
        <v>8.82</v>
      </c>
      <c r="H55" s="111" t="s">
        <v>248</v>
      </c>
      <c r="I55" s="133"/>
    </row>
    <row r="56" spans="1:9">
      <c r="A56" s="112" t="s">
        <v>263</v>
      </c>
      <c r="B56" s="122" t="s">
        <v>34</v>
      </c>
      <c r="C56" s="122" t="s">
        <v>264</v>
      </c>
      <c r="D56" s="134">
        <v>0.5575</v>
      </c>
      <c r="E56" s="134">
        <v>0.179</v>
      </c>
      <c r="F56" s="134">
        <v>0.66</v>
      </c>
      <c r="G56" s="110">
        <v>0.66</v>
      </c>
      <c r="H56" s="111" t="s">
        <v>224</v>
      </c>
      <c r="I56" s="134">
        <v>0.0764999999999997</v>
      </c>
    </row>
    <row r="57" spans="1:9">
      <c r="A57" s="107" t="s">
        <v>265</v>
      </c>
      <c r="B57" s="122" t="s">
        <v>34</v>
      </c>
      <c r="C57" s="122" t="s">
        <v>266</v>
      </c>
      <c r="D57" s="123">
        <v>6.7315</v>
      </c>
      <c r="E57" s="123">
        <v>6.8135</v>
      </c>
      <c r="F57" s="123">
        <v>10.58</v>
      </c>
      <c r="G57" s="110">
        <v>3.7</v>
      </c>
      <c r="H57" s="111" t="s">
        <v>267</v>
      </c>
      <c r="I57" s="123">
        <v>2.965</v>
      </c>
    </row>
    <row r="58" spans="1:9">
      <c r="A58" s="118"/>
      <c r="B58" s="132"/>
      <c r="C58" s="132"/>
      <c r="D58" s="133"/>
      <c r="E58" s="133"/>
      <c r="F58" s="133"/>
      <c r="G58" s="109">
        <v>6.88</v>
      </c>
      <c r="H58" s="111" t="s">
        <v>248</v>
      </c>
      <c r="I58" s="133"/>
    </row>
    <row r="59" spans="1:9">
      <c r="A59" s="107" t="s">
        <v>268</v>
      </c>
      <c r="B59" s="107" t="s">
        <v>34</v>
      </c>
      <c r="C59" s="122" t="s">
        <v>269</v>
      </c>
      <c r="D59" s="123">
        <v>1.3835</v>
      </c>
      <c r="E59" s="123">
        <v>18.6565</v>
      </c>
      <c r="F59" s="123">
        <v>20.04</v>
      </c>
      <c r="G59" s="123">
        <v>6.64</v>
      </c>
      <c r="H59" s="113" t="s">
        <v>270</v>
      </c>
      <c r="I59" s="123">
        <v>0</v>
      </c>
    </row>
    <row r="60" spans="1:9">
      <c r="A60" s="119"/>
      <c r="B60" s="119"/>
      <c r="C60" s="124"/>
      <c r="D60" s="125"/>
      <c r="E60" s="125"/>
      <c r="F60" s="125"/>
      <c r="G60" s="123">
        <v>5.22</v>
      </c>
      <c r="H60" s="113" t="s">
        <v>271</v>
      </c>
      <c r="I60" s="125"/>
    </row>
    <row r="61" spans="1:9">
      <c r="A61" s="118"/>
      <c r="B61" s="118"/>
      <c r="C61" s="132"/>
      <c r="D61" s="133"/>
      <c r="E61" s="133"/>
      <c r="F61" s="133"/>
      <c r="G61" s="123">
        <v>8.18</v>
      </c>
      <c r="H61" s="113" t="s">
        <v>272</v>
      </c>
      <c r="I61" s="133"/>
    </row>
    <row r="62" spans="1:9">
      <c r="A62" s="113" t="s">
        <v>273</v>
      </c>
      <c r="B62" s="122" t="s">
        <v>34</v>
      </c>
      <c r="C62" s="113" t="s">
        <v>274</v>
      </c>
      <c r="D62" s="110">
        <v>0.085</v>
      </c>
      <c r="E62" s="134">
        <v>0</v>
      </c>
      <c r="F62" s="110">
        <v>0</v>
      </c>
      <c r="G62" s="110">
        <v>0</v>
      </c>
      <c r="H62" s="111" t="s">
        <v>191</v>
      </c>
      <c r="I62" s="134">
        <v>0.085</v>
      </c>
    </row>
    <row r="63" spans="1:9">
      <c r="A63" s="112" t="s">
        <v>275</v>
      </c>
      <c r="B63" s="122" t="s">
        <v>34</v>
      </c>
      <c r="C63" s="113" t="s">
        <v>276</v>
      </c>
      <c r="D63" s="110">
        <v>0</v>
      </c>
      <c r="E63" s="134">
        <v>0</v>
      </c>
      <c r="F63" s="110">
        <v>0</v>
      </c>
      <c r="G63" s="110">
        <v>0</v>
      </c>
      <c r="H63" s="111" t="s">
        <v>191</v>
      </c>
      <c r="I63" s="134">
        <v>0</v>
      </c>
    </row>
    <row r="64" spans="1:9">
      <c r="A64" s="107" t="s">
        <v>277</v>
      </c>
      <c r="B64" s="122" t="s">
        <v>34</v>
      </c>
      <c r="C64" s="108" t="s">
        <v>278</v>
      </c>
      <c r="D64" s="109">
        <v>4.5425</v>
      </c>
      <c r="E64" s="109">
        <v>22.6375</v>
      </c>
      <c r="F64" s="109">
        <v>27.18</v>
      </c>
      <c r="G64" s="110">
        <v>3.17</v>
      </c>
      <c r="H64" s="113" t="s">
        <v>270</v>
      </c>
      <c r="I64" s="123">
        <v>0</v>
      </c>
    </row>
    <row r="65" spans="1:9">
      <c r="A65" s="119"/>
      <c r="B65" s="124"/>
      <c r="C65" s="120"/>
      <c r="D65" s="121"/>
      <c r="E65" s="121"/>
      <c r="F65" s="121"/>
      <c r="G65" s="110">
        <v>4.35</v>
      </c>
      <c r="H65" s="113" t="s">
        <v>271</v>
      </c>
      <c r="I65" s="125"/>
    </row>
    <row r="66" spans="1:9">
      <c r="A66" s="119"/>
      <c r="B66" s="124"/>
      <c r="C66" s="120"/>
      <c r="D66" s="121"/>
      <c r="E66" s="121"/>
      <c r="F66" s="121"/>
      <c r="G66" s="110">
        <v>1.99</v>
      </c>
      <c r="H66" s="113" t="s">
        <v>279</v>
      </c>
      <c r="I66" s="125"/>
    </row>
    <row r="67" spans="1:9">
      <c r="A67" s="118"/>
      <c r="B67" s="132"/>
      <c r="C67" s="116"/>
      <c r="D67" s="117"/>
      <c r="E67" s="117"/>
      <c r="F67" s="117"/>
      <c r="G67" s="110">
        <v>17.67</v>
      </c>
      <c r="H67" s="113" t="s">
        <v>272</v>
      </c>
      <c r="I67" s="133"/>
    </row>
    <row r="68" spans="1:9">
      <c r="A68" s="107" t="s">
        <v>280</v>
      </c>
      <c r="B68" s="122" t="s">
        <v>34</v>
      </c>
      <c r="C68" s="108" t="s">
        <v>281</v>
      </c>
      <c r="D68" s="109">
        <v>4.086</v>
      </c>
      <c r="E68" s="123">
        <v>3.7735</v>
      </c>
      <c r="F68" s="109">
        <v>6.31</v>
      </c>
      <c r="G68" s="110">
        <v>2.14</v>
      </c>
      <c r="H68" s="111" t="s">
        <v>267</v>
      </c>
      <c r="I68" s="123">
        <v>1.5495</v>
      </c>
    </row>
    <row r="69" spans="1:9">
      <c r="A69" s="118"/>
      <c r="B69" s="132"/>
      <c r="C69" s="116"/>
      <c r="D69" s="117"/>
      <c r="E69" s="133"/>
      <c r="F69" s="117"/>
      <c r="G69" s="109">
        <v>4.17</v>
      </c>
      <c r="H69" s="111" t="s">
        <v>248</v>
      </c>
      <c r="I69" s="133"/>
    </row>
    <row r="70" spans="1:9">
      <c r="A70" s="107" t="s">
        <v>282</v>
      </c>
      <c r="B70" s="122" t="s">
        <v>34</v>
      </c>
      <c r="C70" s="108" t="s">
        <v>283</v>
      </c>
      <c r="D70" s="109">
        <v>1.3485</v>
      </c>
      <c r="E70" s="123">
        <v>8.5545</v>
      </c>
      <c r="F70" s="109">
        <v>7.224</v>
      </c>
      <c r="G70" s="109">
        <v>7.224</v>
      </c>
      <c r="H70" s="111" t="s">
        <v>248</v>
      </c>
      <c r="I70" s="123">
        <v>2.679</v>
      </c>
    </row>
    <row r="71" spans="1:9">
      <c r="A71" s="107" t="s">
        <v>284</v>
      </c>
      <c r="B71" s="108" t="s">
        <v>37</v>
      </c>
      <c r="C71" s="108" t="s">
        <v>285</v>
      </c>
      <c r="D71" s="109">
        <v>0</v>
      </c>
      <c r="E71" s="134">
        <v>4.94</v>
      </c>
      <c r="F71" s="109">
        <v>4.94</v>
      </c>
      <c r="G71" s="109">
        <v>4.94</v>
      </c>
      <c r="H71" s="113" t="s">
        <v>286</v>
      </c>
      <c r="I71" s="134">
        <v>0</v>
      </c>
    </row>
    <row r="72" spans="1:9">
      <c r="A72" s="107" t="s">
        <v>287</v>
      </c>
      <c r="B72" s="108" t="s">
        <v>37</v>
      </c>
      <c r="C72" s="108" t="s">
        <v>288</v>
      </c>
      <c r="D72" s="109">
        <v>3.9385</v>
      </c>
      <c r="E72" s="123">
        <v>2.5435</v>
      </c>
      <c r="F72" s="109">
        <v>3.45</v>
      </c>
      <c r="G72" s="110">
        <v>3.45</v>
      </c>
      <c r="H72" s="111" t="s">
        <v>224</v>
      </c>
      <c r="I72" s="123">
        <v>3.032</v>
      </c>
    </row>
    <row r="73" spans="1:9">
      <c r="A73" s="122" t="s">
        <v>289</v>
      </c>
      <c r="B73" s="122" t="s">
        <v>37</v>
      </c>
      <c r="C73" s="108" t="s">
        <v>290</v>
      </c>
      <c r="D73" s="109">
        <v>7.9035</v>
      </c>
      <c r="E73" s="109">
        <v>61.9305</v>
      </c>
      <c r="F73" s="109">
        <v>50.35</v>
      </c>
      <c r="G73" s="109">
        <v>29.82</v>
      </c>
      <c r="H73" s="113" t="s">
        <v>291</v>
      </c>
      <c r="I73" s="123">
        <v>19.484</v>
      </c>
    </row>
    <row r="74" spans="1:9">
      <c r="A74" s="132"/>
      <c r="B74" s="132"/>
      <c r="C74" s="116"/>
      <c r="D74" s="117"/>
      <c r="E74" s="117"/>
      <c r="F74" s="117"/>
      <c r="G74" s="109">
        <v>20.53</v>
      </c>
      <c r="H74" s="113" t="s">
        <v>272</v>
      </c>
      <c r="I74" s="133"/>
    </row>
    <row r="75" spans="1:9">
      <c r="A75" s="107" t="s">
        <v>292</v>
      </c>
      <c r="B75" s="107" t="s">
        <v>37</v>
      </c>
      <c r="C75" s="108" t="s">
        <v>293</v>
      </c>
      <c r="D75" s="109">
        <v>5.7375</v>
      </c>
      <c r="E75" s="109">
        <v>1.51</v>
      </c>
      <c r="F75" s="109">
        <v>4.68</v>
      </c>
      <c r="G75" s="110">
        <v>4.68</v>
      </c>
      <c r="H75" s="113" t="s">
        <v>291</v>
      </c>
      <c r="I75" s="109">
        <v>2.5675</v>
      </c>
    </row>
    <row r="76" spans="1:9">
      <c r="A76" s="112" t="s">
        <v>294</v>
      </c>
      <c r="B76" s="113" t="s">
        <v>37</v>
      </c>
      <c r="C76" s="108" t="s">
        <v>295</v>
      </c>
      <c r="D76" s="109">
        <v>0</v>
      </c>
      <c r="E76" s="109">
        <v>3.6805</v>
      </c>
      <c r="F76" s="110">
        <v>3.6805</v>
      </c>
      <c r="G76" s="110">
        <v>3.6805</v>
      </c>
      <c r="H76" s="113" t="s">
        <v>286</v>
      </c>
      <c r="I76" s="109">
        <v>0</v>
      </c>
    </row>
    <row r="77" spans="1:9">
      <c r="A77" s="107" t="s">
        <v>296</v>
      </c>
      <c r="B77" s="108" t="s">
        <v>37</v>
      </c>
      <c r="C77" s="108" t="s">
        <v>297</v>
      </c>
      <c r="D77" s="109">
        <v>0.1405</v>
      </c>
      <c r="E77" s="109">
        <v>0</v>
      </c>
      <c r="F77" s="109">
        <v>0.1405</v>
      </c>
      <c r="G77" s="110">
        <v>0.14</v>
      </c>
      <c r="H77" s="111" t="s">
        <v>224</v>
      </c>
      <c r="I77" s="123">
        <v>0</v>
      </c>
    </row>
    <row r="78" spans="1:9">
      <c r="A78" s="118"/>
      <c r="B78" s="116"/>
      <c r="C78" s="116"/>
      <c r="D78" s="117"/>
      <c r="E78" s="117"/>
      <c r="F78" s="117"/>
      <c r="G78" s="110">
        <v>0.0005</v>
      </c>
      <c r="H78" s="111" t="s">
        <v>249</v>
      </c>
      <c r="I78" s="133"/>
    </row>
    <row r="79" spans="1:9">
      <c r="A79" s="107" t="s">
        <v>298</v>
      </c>
      <c r="B79" s="113" t="s">
        <v>37</v>
      </c>
      <c r="C79" s="108" t="s">
        <v>299</v>
      </c>
      <c r="D79" s="109">
        <v>0</v>
      </c>
      <c r="E79" s="109">
        <v>0.683</v>
      </c>
      <c r="F79" s="110">
        <v>0.683</v>
      </c>
      <c r="G79" s="110">
        <v>0.683</v>
      </c>
      <c r="H79" s="113" t="s">
        <v>286</v>
      </c>
      <c r="I79" s="109">
        <v>0</v>
      </c>
    </row>
    <row r="80" spans="1:9">
      <c r="A80" s="112" t="s">
        <v>300</v>
      </c>
      <c r="B80" s="113" t="s">
        <v>37</v>
      </c>
      <c r="C80" s="113" t="s">
        <v>301</v>
      </c>
      <c r="D80" s="110">
        <v>0.232</v>
      </c>
      <c r="E80" s="109">
        <v>0.054</v>
      </c>
      <c r="F80" s="110">
        <v>0.24</v>
      </c>
      <c r="G80" s="110">
        <v>0.24</v>
      </c>
      <c r="H80" s="111" t="s">
        <v>248</v>
      </c>
      <c r="I80" s="109">
        <v>0.0459999999999995</v>
      </c>
    </row>
    <row r="81" spans="1:9">
      <c r="A81" s="107" t="s">
        <v>302</v>
      </c>
      <c r="B81" s="113" t="s">
        <v>37</v>
      </c>
      <c r="C81" s="108" t="s">
        <v>303</v>
      </c>
      <c r="D81" s="109">
        <v>0.006</v>
      </c>
      <c r="E81" s="109">
        <v>0</v>
      </c>
      <c r="F81" s="110">
        <v>0.006</v>
      </c>
      <c r="G81" s="110">
        <v>0.006</v>
      </c>
      <c r="H81" s="111" t="s">
        <v>267</v>
      </c>
      <c r="I81" s="109">
        <v>0</v>
      </c>
    </row>
    <row r="82" spans="1:9">
      <c r="A82" s="107" t="s">
        <v>304</v>
      </c>
      <c r="B82" s="113" t="s">
        <v>37</v>
      </c>
      <c r="C82" s="108" t="s">
        <v>303</v>
      </c>
      <c r="D82" s="109">
        <v>0.343</v>
      </c>
      <c r="E82" s="109">
        <v>0.401</v>
      </c>
      <c r="F82" s="110">
        <v>0.744</v>
      </c>
      <c r="G82" s="110">
        <v>0.744</v>
      </c>
      <c r="H82" s="111" t="s">
        <v>267</v>
      </c>
      <c r="I82" s="109">
        <v>0</v>
      </c>
    </row>
    <row r="83" spans="1:9">
      <c r="A83" s="107" t="s">
        <v>305</v>
      </c>
      <c r="B83" s="108" t="s">
        <v>40</v>
      </c>
      <c r="C83" s="108" t="s">
        <v>306</v>
      </c>
      <c r="D83" s="109">
        <v>4.082</v>
      </c>
      <c r="E83" s="109">
        <v>61.148</v>
      </c>
      <c r="F83" s="109">
        <v>65.23</v>
      </c>
      <c r="G83" s="109">
        <v>65.23</v>
      </c>
      <c r="H83" s="113" t="s">
        <v>307</v>
      </c>
      <c r="I83" s="109">
        <v>0</v>
      </c>
    </row>
    <row r="84" spans="1:9">
      <c r="A84" s="112" t="s">
        <v>308</v>
      </c>
      <c r="B84" s="122" t="s">
        <v>40</v>
      </c>
      <c r="C84" s="113" t="s">
        <v>309</v>
      </c>
      <c r="D84" s="110">
        <v>0</v>
      </c>
      <c r="E84" s="110">
        <v>39.389</v>
      </c>
      <c r="F84" s="110">
        <v>39.389</v>
      </c>
      <c r="G84" s="110">
        <v>39.389</v>
      </c>
      <c r="H84" s="113" t="s">
        <v>286</v>
      </c>
      <c r="I84" s="109">
        <v>0</v>
      </c>
    </row>
    <row r="85" spans="1:9">
      <c r="A85" s="107" t="s">
        <v>310</v>
      </c>
      <c r="B85" s="122" t="s">
        <v>40</v>
      </c>
      <c r="C85" s="108" t="s">
        <v>311</v>
      </c>
      <c r="D85" s="109">
        <v>0</v>
      </c>
      <c r="E85" s="109">
        <v>121.9435</v>
      </c>
      <c r="F85" s="109">
        <v>121.9435</v>
      </c>
      <c r="G85" s="109">
        <v>121.9435</v>
      </c>
      <c r="H85" s="113" t="s">
        <v>286</v>
      </c>
      <c r="I85" s="109">
        <v>0</v>
      </c>
    </row>
    <row r="86" spans="1:9">
      <c r="A86" s="107" t="s">
        <v>312</v>
      </c>
      <c r="B86" s="107" t="s">
        <v>40</v>
      </c>
      <c r="C86" s="108" t="s">
        <v>313</v>
      </c>
      <c r="D86" s="109">
        <v>0</v>
      </c>
      <c r="E86" s="109">
        <v>4.048</v>
      </c>
      <c r="F86" s="109">
        <v>4.048</v>
      </c>
      <c r="G86" s="109">
        <v>4.048</v>
      </c>
      <c r="H86" s="113" t="s">
        <v>314</v>
      </c>
      <c r="I86" s="109">
        <v>0</v>
      </c>
    </row>
    <row r="87" spans="1:9">
      <c r="A87" s="107" t="s">
        <v>315</v>
      </c>
      <c r="B87" s="107" t="s">
        <v>40</v>
      </c>
      <c r="C87" s="108" t="s">
        <v>316</v>
      </c>
      <c r="D87" s="109">
        <v>3.4115</v>
      </c>
      <c r="E87" s="109">
        <v>1.276</v>
      </c>
      <c r="F87" s="109">
        <v>4.6875</v>
      </c>
      <c r="G87" s="110">
        <v>0.82</v>
      </c>
      <c r="H87" s="111" t="s">
        <v>257</v>
      </c>
      <c r="I87" s="109">
        <v>0</v>
      </c>
    </row>
    <row r="88" spans="1:9">
      <c r="A88" s="118"/>
      <c r="B88" s="118"/>
      <c r="C88" s="116"/>
      <c r="D88" s="117"/>
      <c r="E88" s="117"/>
      <c r="F88" s="117"/>
      <c r="G88" s="110">
        <v>3.8675</v>
      </c>
      <c r="H88" s="111" t="s">
        <v>248</v>
      </c>
      <c r="I88" s="117"/>
    </row>
    <row r="89" spans="1:9">
      <c r="A89" s="107" t="s">
        <v>317</v>
      </c>
      <c r="B89" s="122" t="s">
        <v>40</v>
      </c>
      <c r="C89" s="108" t="s">
        <v>318</v>
      </c>
      <c r="D89" s="110">
        <v>0</v>
      </c>
      <c r="E89" s="110">
        <v>1119.1945</v>
      </c>
      <c r="F89" s="110">
        <v>1119.1945</v>
      </c>
      <c r="G89" s="110">
        <v>1119.1945</v>
      </c>
      <c r="H89" s="113" t="s">
        <v>286</v>
      </c>
      <c r="I89" s="109">
        <v>0</v>
      </c>
    </row>
    <row r="90" spans="1:9">
      <c r="A90" s="112" t="s">
        <v>319</v>
      </c>
      <c r="B90" s="122" t="s">
        <v>40</v>
      </c>
      <c r="C90" s="113" t="s">
        <v>320</v>
      </c>
      <c r="D90" s="110">
        <v>0</v>
      </c>
      <c r="E90" s="110">
        <v>0</v>
      </c>
      <c r="F90" s="110">
        <v>0</v>
      </c>
      <c r="G90" s="110">
        <v>0</v>
      </c>
      <c r="H90" s="111" t="s">
        <v>191</v>
      </c>
      <c r="I90" s="109">
        <v>0</v>
      </c>
    </row>
    <row r="91" spans="1:9">
      <c r="A91" s="107" t="s">
        <v>321</v>
      </c>
      <c r="B91" s="122" t="s">
        <v>40</v>
      </c>
      <c r="C91" s="108" t="s">
        <v>322</v>
      </c>
      <c r="D91" s="109">
        <v>0</v>
      </c>
      <c r="E91" s="109">
        <v>195.629</v>
      </c>
      <c r="F91" s="109">
        <v>195.629</v>
      </c>
      <c r="G91" s="109">
        <v>195.629</v>
      </c>
      <c r="H91" s="113" t="s">
        <v>286</v>
      </c>
      <c r="I91" s="109">
        <v>0</v>
      </c>
    </row>
    <row r="92" spans="1:9">
      <c r="A92" s="107" t="s">
        <v>323</v>
      </c>
      <c r="B92" s="122" t="s">
        <v>40</v>
      </c>
      <c r="C92" s="108" t="s">
        <v>324</v>
      </c>
      <c r="D92" s="109">
        <v>7.8605</v>
      </c>
      <c r="E92" s="109">
        <v>13.6565</v>
      </c>
      <c r="F92" s="109">
        <v>21.517</v>
      </c>
      <c r="G92" s="110">
        <v>21.517</v>
      </c>
      <c r="H92" s="113" t="s">
        <v>286</v>
      </c>
      <c r="I92" s="109">
        <v>0</v>
      </c>
    </row>
    <row r="93" spans="1:9">
      <c r="A93" s="107" t="s">
        <v>325</v>
      </c>
      <c r="B93" s="107" t="s">
        <v>40</v>
      </c>
      <c r="C93" s="108" t="s">
        <v>326</v>
      </c>
      <c r="D93" s="109">
        <v>4.8415</v>
      </c>
      <c r="E93" s="109">
        <v>12.417</v>
      </c>
      <c r="F93" s="109">
        <v>10.03</v>
      </c>
      <c r="G93" s="109">
        <v>10.03</v>
      </c>
      <c r="H93" s="111" t="s">
        <v>248</v>
      </c>
      <c r="I93" s="109">
        <v>7.2285</v>
      </c>
    </row>
    <row r="94" spans="1:9">
      <c r="A94" s="107" t="s">
        <v>327</v>
      </c>
      <c r="B94" s="122" t="s">
        <v>40</v>
      </c>
      <c r="C94" s="108" t="s">
        <v>328</v>
      </c>
      <c r="D94" s="109">
        <v>13.327</v>
      </c>
      <c r="E94" s="109">
        <v>142.238</v>
      </c>
      <c r="F94" s="109">
        <v>155.565</v>
      </c>
      <c r="G94" s="109">
        <v>33.5</v>
      </c>
      <c r="H94" s="113" t="s">
        <v>307</v>
      </c>
      <c r="I94" s="109">
        <v>0</v>
      </c>
    </row>
    <row r="95" spans="1:9">
      <c r="A95" s="119"/>
      <c r="B95" s="124"/>
      <c r="C95" s="120"/>
      <c r="D95" s="121"/>
      <c r="E95" s="121"/>
      <c r="F95" s="121"/>
      <c r="G95" s="109">
        <v>7.41</v>
      </c>
      <c r="H95" s="113" t="s">
        <v>329</v>
      </c>
      <c r="I95" s="121"/>
    </row>
    <row r="96" spans="1:9">
      <c r="A96" s="119"/>
      <c r="B96" s="124"/>
      <c r="C96" s="120"/>
      <c r="D96" s="121"/>
      <c r="E96" s="121"/>
      <c r="F96" s="121"/>
      <c r="G96" s="109">
        <v>114.4</v>
      </c>
      <c r="H96" s="113" t="s">
        <v>272</v>
      </c>
      <c r="I96" s="121"/>
    </row>
    <row r="97" spans="1:9">
      <c r="A97" s="118"/>
      <c r="B97" s="132"/>
      <c r="C97" s="116"/>
      <c r="D97" s="117"/>
      <c r="E97" s="117"/>
      <c r="F97" s="117"/>
      <c r="G97" s="109">
        <v>0.255</v>
      </c>
      <c r="H97" s="113" t="s">
        <v>330</v>
      </c>
      <c r="I97" s="117"/>
    </row>
    <row r="98" spans="1:9">
      <c r="A98" s="107" t="s">
        <v>331</v>
      </c>
      <c r="B98" s="107" t="s">
        <v>40</v>
      </c>
      <c r="C98" s="108" t="s">
        <v>332</v>
      </c>
      <c r="D98" s="109">
        <v>5.1025</v>
      </c>
      <c r="E98" s="109">
        <v>41.8995</v>
      </c>
      <c r="F98" s="109">
        <v>47.002</v>
      </c>
      <c r="G98" s="109">
        <v>44.79</v>
      </c>
      <c r="H98" s="147" t="s">
        <v>168</v>
      </c>
      <c r="I98" s="109">
        <v>0</v>
      </c>
    </row>
    <row r="99" spans="1:9">
      <c r="A99" s="118"/>
      <c r="B99" s="118"/>
      <c r="C99" s="116"/>
      <c r="D99" s="117"/>
      <c r="E99" s="117"/>
      <c r="F99" s="117"/>
      <c r="G99" s="109">
        <v>2.212</v>
      </c>
      <c r="H99" s="111" t="s">
        <v>249</v>
      </c>
      <c r="I99" s="117"/>
    </row>
    <row r="100" spans="1:9">
      <c r="A100" s="107" t="s">
        <v>333</v>
      </c>
      <c r="B100" s="122" t="s">
        <v>40</v>
      </c>
      <c r="C100" s="108" t="s">
        <v>334</v>
      </c>
      <c r="D100" s="109">
        <v>0</v>
      </c>
      <c r="E100" s="109">
        <v>6.8145</v>
      </c>
      <c r="F100" s="109">
        <v>6.8145</v>
      </c>
      <c r="G100" s="109">
        <v>6.8145</v>
      </c>
      <c r="H100" s="113" t="s">
        <v>314</v>
      </c>
      <c r="I100" s="109">
        <v>0</v>
      </c>
    </row>
    <row r="101" spans="1:9">
      <c r="A101" s="107" t="s">
        <v>335</v>
      </c>
      <c r="B101" s="122" t="s">
        <v>40</v>
      </c>
      <c r="C101" s="108" t="s">
        <v>336</v>
      </c>
      <c r="D101" s="109">
        <v>0</v>
      </c>
      <c r="E101" s="109">
        <v>7.5485</v>
      </c>
      <c r="F101" s="109">
        <v>7.5485</v>
      </c>
      <c r="G101" s="109">
        <v>7.5485</v>
      </c>
      <c r="H101" s="113" t="s">
        <v>286</v>
      </c>
      <c r="I101" s="109">
        <v>0</v>
      </c>
    </row>
    <row r="102" spans="1:9">
      <c r="A102" s="107" t="s">
        <v>337</v>
      </c>
      <c r="B102" s="122" t="s">
        <v>40</v>
      </c>
      <c r="C102" s="108" t="s">
        <v>338</v>
      </c>
      <c r="D102" s="109">
        <v>0</v>
      </c>
      <c r="E102" s="109">
        <v>16.6755</v>
      </c>
      <c r="F102" s="109">
        <v>16.6755</v>
      </c>
      <c r="G102" s="109">
        <v>16.6755</v>
      </c>
      <c r="H102" s="113" t="s">
        <v>286</v>
      </c>
      <c r="I102" s="109">
        <v>0</v>
      </c>
    </row>
    <row r="103" spans="1:9">
      <c r="A103" s="107" t="s">
        <v>339</v>
      </c>
      <c r="B103" s="122" t="s">
        <v>40</v>
      </c>
      <c r="C103" s="108" t="s">
        <v>340</v>
      </c>
      <c r="D103" s="109">
        <v>0</v>
      </c>
      <c r="E103" s="109">
        <v>239.3305</v>
      </c>
      <c r="F103" s="109">
        <v>239.3305</v>
      </c>
      <c r="G103" s="109">
        <v>239.3305</v>
      </c>
      <c r="H103" s="113" t="s">
        <v>286</v>
      </c>
      <c r="I103" s="109">
        <v>0</v>
      </c>
    </row>
    <row r="104" spans="1:9">
      <c r="A104" s="107" t="s">
        <v>341</v>
      </c>
      <c r="B104" s="122" t="s">
        <v>40</v>
      </c>
      <c r="C104" s="108" t="s">
        <v>342</v>
      </c>
      <c r="D104" s="109">
        <v>0.013</v>
      </c>
      <c r="E104" s="109">
        <v>0.4575</v>
      </c>
      <c r="F104" s="109">
        <v>0.4705</v>
      </c>
      <c r="G104" s="109">
        <v>0.4705</v>
      </c>
      <c r="H104" s="113" t="s">
        <v>286</v>
      </c>
      <c r="I104" s="109">
        <v>0</v>
      </c>
    </row>
    <row r="105" spans="1:9">
      <c r="A105" s="107" t="s">
        <v>343</v>
      </c>
      <c r="B105" s="122" t="s">
        <v>40</v>
      </c>
      <c r="C105" s="108" t="s">
        <v>344</v>
      </c>
      <c r="D105" s="109">
        <v>3.9155</v>
      </c>
      <c r="E105" s="109">
        <v>4.1885</v>
      </c>
      <c r="F105" s="109">
        <v>4.71</v>
      </c>
      <c r="G105" s="110">
        <v>4.71</v>
      </c>
      <c r="H105" s="111" t="s">
        <v>248</v>
      </c>
      <c r="I105" s="109">
        <v>3.394</v>
      </c>
    </row>
    <row r="106" spans="1:9">
      <c r="A106" s="114" t="s">
        <v>345</v>
      </c>
      <c r="B106" s="122" t="s">
        <v>40</v>
      </c>
      <c r="C106" s="108" t="s">
        <v>346</v>
      </c>
      <c r="D106" s="109">
        <v>0</v>
      </c>
      <c r="E106" s="109">
        <v>0</v>
      </c>
      <c r="F106" s="109">
        <v>0</v>
      </c>
      <c r="G106" s="110">
        <v>0</v>
      </c>
      <c r="H106" s="111" t="s">
        <v>191</v>
      </c>
      <c r="I106" s="109">
        <v>0</v>
      </c>
    </row>
    <row r="107" ht="22.5" spans="1:9">
      <c r="A107" s="107" t="s">
        <v>347</v>
      </c>
      <c r="B107" s="122" t="s">
        <v>40</v>
      </c>
      <c r="C107" s="108" t="s">
        <v>348</v>
      </c>
      <c r="D107" s="109">
        <v>0</v>
      </c>
      <c r="E107" s="109">
        <v>0</v>
      </c>
      <c r="F107" s="109">
        <v>0</v>
      </c>
      <c r="G107" s="110">
        <v>0</v>
      </c>
      <c r="H107" s="111" t="s">
        <v>191</v>
      </c>
      <c r="I107" s="109">
        <v>0</v>
      </c>
    </row>
    <row r="108" spans="1:9">
      <c r="A108" s="107" t="s">
        <v>349</v>
      </c>
      <c r="B108" s="122" t="s">
        <v>40</v>
      </c>
      <c r="C108" s="108" t="s">
        <v>350</v>
      </c>
      <c r="D108" s="109">
        <v>0</v>
      </c>
      <c r="E108" s="109">
        <v>0</v>
      </c>
      <c r="F108" s="109">
        <v>0</v>
      </c>
      <c r="G108" s="110">
        <v>0</v>
      </c>
      <c r="H108" s="111" t="s">
        <v>191</v>
      </c>
      <c r="I108" s="109">
        <v>0</v>
      </c>
    </row>
    <row r="109" spans="1:9">
      <c r="A109" s="107" t="s">
        <v>351</v>
      </c>
      <c r="B109" s="122" t="s">
        <v>40</v>
      </c>
      <c r="C109" s="108" t="s">
        <v>352</v>
      </c>
      <c r="D109" s="109">
        <v>0</v>
      </c>
      <c r="E109" s="109">
        <v>0</v>
      </c>
      <c r="F109" s="109">
        <v>0</v>
      </c>
      <c r="G109" s="110">
        <v>0</v>
      </c>
      <c r="H109" s="111" t="s">
        <v>191</v>
      </c>
      <c r="I109" s="109">
        <v>0</v>
      </c>
    </row>
    <row r="110" spans="1:9">
      <c r="A110" s="107" t="s">
        <v>353</v>
      </c>
      <c r="B110" s="107" t="s">
        <v>354</v>
      </c>
      <c r="C110" s="108" t="s">
        <v>355</v>
      </c>
      <c r="D110" s="109">
        <v>0</v>
      </c>
      <c r="E110" s="109">
        <v>229.931</v>
      </c>
      <c r="F110" s="109">
        <v>229.931</v>
      </c>
      <c r="G110" s="109">
        <v>229.931</v>
      </c>
      <c r="H110" s="113" t="s">
        <v>314</v>
      </c>
      <c r="I110" s="109">
        <v>0</v>
      </c>
    </row>
    <row r="111" ht="22.5" spans="1:9">
      <c r="A111" s="107" t="s">
        <v>356</v>
      </c>
      <c r="B111" s="107" t="s">
        <v>354</v>
      </c>
      <c r="C111" s="108" t="s">
        <v>357</v>
      </c>
      <c r="D111" s="109">
        <v>0</v>
      </c>
      <c r="E111" s="109">
        <v>2.83</v>
      </c>
      <c r="F111" s="109">
        <v>2.83</v>
      </c>
      <c r="G111" s="109">
        <v>2.83</v>
      </c>
      <c r="H111" s="113" t="s">
        <v>314</v>
      </c>
      <c r="I111" s="109">
        <v>0</v>
      </c>
    </row>
    <row r="112" spans="1:9">
      <c r="A112" s="107" t="s">
        <v>358</v>
      </c>
      <c r="B112" s="107" t="s">
        <v>354</v>
      </c>
      <c r="C112" s="108" t="s">
        <v>359</v>
      </c>
      <c r="D112" s="109">
        <v>1.7865</v>
      </c>
      <c r="E112" s="109">
        <v>1.185</v>
      </c>
      <c r="F112" s="109">
        <v>0</v>
      </c>
      <c r="G112" s="110">
        <v>0</v>
      </c>
      <c r="H112" s="111" t="s">
        <v>191</v>
      </c>
      <c r="I112" s="109">
        <v>2.9715</v>
      </c>
    </row>
    <row r="113" spans="1:9">
      <c r="A113" s="107" t="s">
        <v>360</v>
      </c>
      <c r="B113" s="107" t="s">
        <v>354</v>
      </c>
      <c r="C113" s="108" t="s">
        <v>361</v>
      </c>
      <c r="D113" s="109">
        <v>0</v>
      </c>
      <c r="E113" s="109">
        <v>424.184</v>
      </c>
      <c r="F113" s="109">
        <v>397.275</v>
      </c>
      <c r="G113" s="110">
        <v>345.24</v>
      </c>
      <c r="H113" s="147" t="s">
        <v>362</v>
      </c>
      <c r="I113" s="109">
        <v>26.909</v>
      </c>
    </row>
    <row r="114" spans="1:9">
      <c r="A114" s="119"/>
      <c r="B114" s="119"/>
      <c r="C114" s="120"/>
      <c r="D114" s="121"/>
      <c r="E114" s="121"/>
      <c r="F114" s="121"/>
      <c r="G114" s="110">
        <v>26.5</v>
      </c>
      <c r="H114" s="147" t="s">
        <v>363</v>
      </c>
      <c r="I114" s="121"/>
    </row>
    <row r="115" spans="1:9">
      <c r="A115" s="118"/>
      <c r="B115" s="118"/>
      <c r="C115" s="116"/>
      <c r="D115" s="117"/>
      <c r="E115" s="117"/>
      <c r="F115" s="117"/>
      <c r="G115" s="110">
        <v>25.535</v>
      </c>
      <c r="H115" s="111" t="s">
        <v>364</v>
      </c>
      <c r="I115" s="117"/>
    </row>
    <row r="116" spans="1:9">
      <c r="A116" s="107" t="s">
        <v>365</v>
      </c>
      <c r="B116" s="107" t="s">
        <v>354</v>
      </c>
      <c r="C116" s="108" t="s">
        <v>366</v>
      </c>
      <c r="D116" s="109">
        <v>1.0495</v>
      </c>
      <c r="E116" s="109">
        <v>18.284</v>
      </c>
      <c r="F116" s="109">
        <v>8.98</v>
      </c>
      <c r="G116" s="110">
        <v>8.98</v>
      </c>
      <c r="H116" s="111" t="s">
        <v>248</v>
      </c>
      <c r="I116" s="109">
        <v>10.3535</v>
      </c>
    </row>
    <row r="117" spans="1:9">
      <c r="A117" s="107" t="s">
        <v>367</v>
      </c>
      <c r="B117" s="107" t="s">
        <v>354</v>
      </c>
      <c r="C117" s="108" t="s">
        <v>368</v>
      </c>
      <c r="D117" s="109">
        <v>0</v>
      </c>
      <c r="E117" s="110">
        <v>0</v>
      </c>
      <c r="F117" s="109">
        <v>0</v>
      </c>
      <c r="G117" s="109">
        <v>0</v>
      </c>
      <c r="H117" s="111" t="s">
        <v>191</v>
      </c>
      <c r="I117" s="109">
        <v>0</v>
      </c>
    </row>
    <row r="118" spans="1:9">
      <c r="A118" s="112" t="s">
        <v>369</v>
      </c>
      <c r="B118" s="107" t="s">
        <v>354</v>
      </c>
      <c r="C118" s="113" t="s">
        <v>370</v>
      </c>
      <c r="D118" s="109">
        <v>0</v>
      </c>
      <c r="E118" s="110">
        <v>6.2275</v>
      </c>
      <c r="F118" s="110">
        <v>6.2275</v>
      </c>
      <c r="G118" s="110">
        <v>6.2275</v>
      </c>
      <c r="H118" s="113" t="s">
        <v>314</v>
      </c>
      <c r="I118" s="109">
        <v>0</v>
      </c>
    </row>
    <row r="119" spans="1:9">
      <c r="A119" s="112" t="s">
        <v>371</v>
      </c>
      <c r="B119" s="107" t="s">
        <v>354</v>
      </c>
      <c r="C119" s="113" t="s">
        <v>372</v>
      </c>
      <c r="D119" s="109">
        <v>0</v>
      </c>
      <c r="E119" s="110">
        <v>863.768</v>
      </c>
      <c r="F119" s="110">
        <v>863.768</v>
      </c>
      <c r="G119" s="110">
        <v>863.768</v>
      </c>
      <c r="H119" s="113" t="s">
        <v>314</v>
      </c>
      <c r="I119" s="109">
        <v>0</v>
      </c>
    </row>
    <row r="120" ht="22.5" spans="1:9">
      <c r="A120" s="107" t="s">
        <v>373</v>
      </c>
      <c r="B120" s="107" t="s">
        <v>354</v>
      </c>
      <c r="C120" s="108" t="s">
        <v>374</v>
      </c>
      <c r="D120" s="109">
        <v>5.054</v>
      </c>
      <c r="E120" s="109">
        <v>16.8045</v>
      </c>
      <c r="F120" s="109">
        <v>14.14</v>
      </c>
      <c r="G120" s="109">
        <v>14.14</v>
      </c>
      <c r="H120" s="113" t="s">
        <v>272</v>
      </c>
      <c r="I120" s="109">
        <v>7.7185</v>
      </c>
    </row>
    <row r="121" spans="1:9">
      <c r="A121" s="107" t="s">
        <v>375</v>
      </c>
      <c r="B121" s="107" t="s">
        <v>354</v>
      </c>
      <c r="C121" s="108" t="s">
        <v>376</v>
      </c>
      <c r="D121" s="109">
        <v>3.0365</v>
      </c>
      <c r="E121" s="109">
        <v>11.5515</v>
      </c>
      <c r="F121" s="109">
        <v>14.588</v>
      </c>
      <c r="G121" s="109">
        <v>2.02</v>
      </c>
      <c r="H121" s="113" t="s">
        <v>307</v>
      </c>
      <c r="I121" s="109">
        <v>0</v>
      </c>
    </row>
    <row r="122" spans="1:9">
      <c r="A122" s="119"/>
      <c r="B122" s="119"/>
      <c r="C122" s="120"/>
      <c r="D122" s="121"/>
      <c r="E122" s="121"/>
      <c r="F122" s="121"/>
      <c r="G122" s="109">
        <v>12.43</v>
      </c>
      <c r="H122" s="113" t="s">
        <v>272</v>
      </c>
      <c r="I122" s="121"/>
    </row>
    <row r="123" spans="1:9">
      <c r="A123" s="118"/>
      <c r="B123" s="118"/>
      <c r="C123" s="116"/>
      <c r="D123" s="117"/>
      <c r="E123" s="117"/>
      <c r="F123" s="117"/>
      <c r="G123" s="109">
        <v>0.138</v>
      </c>
      <c r="H123" s="111" t="s">
        <v>249</v>
      </c>
      <c r="I123" s="117"/>
    </row>
    <row r="124" ht="22.5" spans="1:9">
      <c r="A124" s="107" t="s">
        <v>377</v>
      </c>
      <c r="B124" s="107" t="s">
        <v>354</v>
      </c>
      <c r="C124" s="108" t="s">
        <v>378</v>
      </c>
      <c r="D124" s="109">
        <v>1.0715</v>
      </c>
      <c r="E124" s="109">
        <v>0.313</v>
      </c>
      <c r="F124" s="109">
        <v>0</v>
      </c>
      <c r="G124" s="110">
        <v>0</v>
      </c>
      <c r="H124" s="111" t="s">
        <v>191</v>
      </c>
      <c r="I124" s="109">
        <v>1.3845</v>
      </c>
    </row>
    <row r="125" spans="1:9">
      <c r="A125" s="112" t="s">
        <v>379</v>
      </c>
      <c r="B125" s="107" t="s">
        <v>354</v>
      </c>
      <c r="C125" s="113" t="s">
        <v>380</v>
      </c>
      <c r="D125" s="109">
        <v>0</v>
      </c>
      <c r="E125" s="110">
        <v>1.941</v>
      </c>
      <c r="F125" s="110">
        <v>1.941</v>
      </c>
      <c r="G125" s="110">
        <v>1.941</v>
      </c>
      <c r="H125" s="113" t="s">
        <v>314</v>
      </c>
      <c r="I125" s="109">
        <v>0</v>
      </c>
    </row>
    <row r="126" spans="1:9">
      <c r="A126" s="107" t="s">
        <v>381</v>
      </c>
      <c r="B126" s="107" t="s">
        <v>354</v>
      </c>
      <c r="C126" s="108" t="s">
        <v>382</v>
      </c>
      <c r="D126" s="109">
        <v>0.5515</v>
      </c>
      <c r="E126" s="109">
        <v>0.069</v>
      </c>
      <c r="F126" s="109">
        <v>0</v>
      </c>
      <c r="G126" s="109">
        <v>0</v>
      </c>
      <c r="H126" s="111" t="s">
        <v>191</v>
      </c>
      <c r="I126" s="109">
        <v>0.6205</v>
      </c>
    </row>
    <row r="127" spans="1:9">
      <c r="A127" s="107" t="s">
        <v>383</v>
      </c>
      <c r="B127" s="107" t="s">
        <v>354</v>
      </c>
      <c r="C127" s="108" t="s">
        <v>384</v>
      </c>
      <c r="D127" s="109">
        <v>0.4015</v>
      </c>
      <c r="E127" s="109">
        <v>2.891</v>
      </c>
      <c r="F127" s="109">
        <v>2.51</v>
      </c>
      <c r="G127" s="109">
        <v>2.51</v>
      </c>
      <c r="H127" s="111" t="s">
        <v>248</v>
      </c>
      <c r="I127" s="109">
        <v>0.782500000000001</v>
      </c>
    </row>
    <row r="128" spans="1:9">
      <c r="A128" s="112" t="s">
        <v>385</v>
      </c>
      <c r="B128" s="107" t="s">
        <v>354</v>
      </c>
      <c r="C128" s="113" t="s">
        <v>386</v>
      </c>
      <c r="D128" s="109">
        <v>0</v>
      </c>
      <c r="E128" s="110">
        <v>103.9725</v>
      </c>
      <c r="F128" s="110">
        <v>103.9725</v>
      </c>
      <c r="G128" s="110">
        <v>103.9725</v>
      </c>
      <c r="H128" s="113" t="s">
        <v>314</v>
      </c>
      <c r="I128" s="109">
        <v>0</v>
      </c>
    </row>
    <row r="129" spans="1:9">
      <c r="A129" s="107" t="s">
        <v>387</v>
      </c>
      <c r="B129" s="107" t="s">
        <v>354</v>
      </c>
      <c r="C129" s="108" t="s">
        <v>388</v>
      </c>
      <c r="D129" s="109">
        <v>32.332</v>
      </c>
      <c r="E129" s="109">
        <v>69.943</v>
      </c>
      <c r="F129" s="109">
        <v>102.275</v>
      </c>
      <c r="G129" s="110">
        <v>26.78</v>
      </c>
      <c r="H129" s="113" t="s">
        <v>389</v>
      </c>
      <c r="I129" s="109">
        <v>0</v>
      </c>
    </row>
    <row r="130" spans="1:9">
      <c r="A130" s="119"/>
      <c r="B130" s="119"/>
      <c r="C130" s="120"/>
      <c r="D130" s="121"/>
      <c r="E130" s="121"/>
      <c r="F130" s="121"/>
      <c r="G130" s="110">
        <v>75.495</v>
      </c>
      <c r="H130" s="113" t="s">
        <v>390</v>
      </c>
      <c r="I130" s="121"/>
    </row>
    <row r="131" ht="23.25" spans="1:9">
      <c r="A131" s="112" t="s">
        <v>391</v>
      </c>
      <c r="B131" s="107" t="s">
        <v>354</v>
      </c>
      <c r="C131" s="113" t="s">
        <v>392</v>
      </c>
      <c r="D131" s="109">
        <v>0.204</v>
      </c>
      <c r="E131" s="110">
        <v>0</v>
      </c>
      <c r="F131" s="110">
        <v>0.204</v>
      </c>
      <c r="G131" s="110">
        <v>0.204</v>
      </c>
      <c r="H131" s="111" t="s">
        <v>248</v>
      </c>
      <c r="I131" s="109">
        <v>0</v>
      </c>
    </row>
    <row r="132" ht="23.25" spans="1:9">
      <c r="A132" s="107" t="s">
        <v>393</v>
      </c>
      <c r="B132" s="107" t="s">
        <v>354</v>
      </c>
      <c r="C132" s="108" t="s">
        <v>394</v>
      </c>
      <c r="D132" s="109">
        <v>9.811</v>
      </c>
      <c r="E132" s="109">
        <v>23.986</v>
      </c>
      <c r="F132" s="109">
        <v>21.306</v>
      </c>
      <c r="G132" s="110">
        <v>21.306</v>
      </c>
      <c r="H132" s="111" t="s">
        <v>248</v>
      </c>
      <c r="I132" s="109">
        <v>12.491</v>
      </c>
    </row>
    <row r="133" ht="23.25" spans="1:9">
      <c r="A133" s="112" t="s">
        <v>395</v>
      </c>
      <c r="B133" s="107" t="s">
        <v>354</v>
      </c>
      <c r="C133" s="113" t="s">
        <v>396</v>
      </c>
      <c r="D133" s="109">
        <v>0</v>
      </c>
      <c r="E133" s="110">
        <v>0</v>
      </c>
      <c r="F133" s="110">
        <v>0</v>
      </c>
      <c r="G133" s="110">
        <v>0</v>
      </c>
      <c r="H133" s="111" t="s">
        <v>191</v>
      </c>
      <c r="I133" s="109">
        <v>0</v>
      </c>
    </row>
    <row r="134" spans="1:9">
      <c r="A134" s="107" t="s">
        <v>397</v>
      </c>
      <c r="B134" s="107" t="s">
        <v>354</v>
      </c>
      <c r="C134" s="108" t="s">
        <v>398</v>
      </c>
      <c r="D134" s="109">
        <v>0</v>
      </c>
      <c r="E134" s="109">
        <v>79.281</v>
      </c>
      <c r="F134" s="109">
        <v>79.281</v>
      </c>
      <c r="G134" s="109">
        <v>79.281</v>
      </c>
      <c r="H134" s="113" t="s">
        <v>314</v>
      </c>
      <c r="I134" s="109">
        <v>0</v>
      </c>
    </row>
    <row r="135" spans="1:9">
      <c r="A135" s="107" t="s">
        <v>399</v>
      </c>
      <c r="B135" s="107" t="s">
        <v>354</v>
      </c>
      <c r="C135" s="108" t="s">
        <v>400</v>
      </c>
      <c r="D135" s="109">
        <v>4.477</v>
      </c>
      <c r="E135" s="109">
        <v>12.123</v>
      </c>
      <c r="F135" s="109">
        <v>16.6</v>
      </c>
      <c r="G135" s="110">
        <v>16.6</v>
      </c>
      <c r="H135" s="111" t="s">
        <v>401</v>
      </c>
      <c r="I135" s="109">
        <v>0</v>
      </c>
    </row>
    <row r="136" spans="1:9">
      <c r="A136" s="107" t="s">
        <v>402</v>
      </c>
      <c r="B136" s="107" t="s">
        <v>354</v>
      </c>
      <c r="C136" s="108" t="s">
        <v>403</v>
      </c>
      <c r="D136" s="109">
        <v>7.24950000000001</v>
      </c>
      <c r="E136" s="109">
        <v>7.3605</v>
      </c>
      <c r="F136" s="109">
        <v>14.61</v>
      </c>
      <c r="G136" s="109">
        <v>14.61</v>
      </c>
      <c r="H136" s="111" t="s">
        <v>401</v>
      </c>
      <c r="I136" s="109">
        <v>0</v>
      </c>
    </row>
    <row r="137" spans="1:9">
      <c r="A137" s="112" t="s">
        <v>404</v>
      </c>
      <c r="B137" s="107" t="s">
        <v>354</v>
      </c>
      <c r="C137" s="113" t="s">
        <v>405</v>
      </c>
      <c r="D137" s="109">
        <v>4.4245</v>
      </c>
      <c r="E137" s="110">
        <v>9.9955</v>
      </c>
      <c r="F137" s="109">
        <v>14.42</v>
      </c>
      <c r="G137" s="109">
        <v>14.42</v>
      </c>
      <c r="H137" s="111" t="s">
        <v>401</v>
      </c>
      <c r="I137" s="109">
        <v>0</v>
      </c>
    </row>
    <row r="138" spans="1:9">
      <c r="A138" s="107" t="s">
        <v>406</v>
      </c>
      <c r="B138" s="107" t="s">
        <v>354</v>
      </c>
      <c r="C138" s="108" t="s">
        <v>400</v>
      </c>
      <c r="D138" s="109">
        <v>0.882</v>
      </c>
      <c r="E138" s="109">
        <v>1.9745</v>
      </c>
      <c r="F138" s="109">
        <v>2.8565</v>
      </c>
      <c r="G138" s="109">
        <v>2.83</v>
      </c>
      <c r="H138" s="111" t="s">
        <v>401</v>
      </c>
      <c r="I138" s="109">
        <v>0</v>
      </c>
    </row>
    <row r="139" spans="1:9">
      <c r="A139" s="118"/>
      <c r="B139" s="118"/>
      <c r="C139" s="116"/>
      <c r="D139" s="117"/>
      <c r="E139" s="117"/>
      <c r="F139" s="117"/>
      <c r="G139" s="109">
        <v>0.0265</v>
      </c>
      <c r="H139" s="111" t="s">
        <v>249</v>
      </c>
      <c r="I139" s="117"/>
    </row>
    <row r="140" ht="22.5" spans="1:9">
      <c r="A140" s="107" t="s">
        <v>407</v>
      </c>
      <c r="B140" s="107" t="s">
        <v>354</v>
      </c>
      <c r="C140" s="108" t="s">
        <v>403</v>
      </c>
      <c r="D140" s="109">
        <v>0</v>
      </c>
      <c r="E140" s="109">
        <v>0</v>
      </c>
      <c r="F140" s="109">
        <v>0</v>
      </c>
      <c r="G140" s="110">
        <v>0</v>
      </c>
      <c r="H140" s="111" t="s">
        <v>191</v>
      </c>
      <c r="I140" s="109">
        <v>0</v>
      </c>
    </row>
    <row r="141" ht="22.5" spans="1:9">
      <c r="A141" s="112" t="s">
        <v>408</v>
      </c>
      <c r="B141" s="112" t="s">
        <v>121</v>
      </c>
      <c r="C141" s="113" t="s">
        <v>409</v>
      </c>
      <c r="D141" s="109">
        <v>2.389</v>
      </c>
      <c r="E141" s="110">
        <v>4.3205</v>
      </c>
      <c r="F141" s="109">
        <v>0.154</v>
      </c>
      <c r="G141" s="110">
        <v>0.154</v>
      </c>
      <c r="H141" s="111" t="s">
        <v>410</v>
      </c>
      <c r="I141" s="109">
        <v>6.5555</v>
      </c>
    </row>
    <row r="142" spans="1:9">
      <c r="A142" s="107" t="s">
        <v>411</v>
      </c>
      <c r="B142" s="107" t="s">
        <v>32</v>
      </c>
      <c r="C142" s="108" t="s">
        <v>412</v>
      </c>
      <c r="D142" s="109">
        <v>2.873</v>
      </c>
      <c r="E142" s="110">
        <v>7.5885</v>
      </c>
      <c r="F142" s="109">
        <v>0</v>
      </c>
      <c r="G142" s="109">
        <v>0</v>
      </c>
      <c r="H142" s="111" t="s">
        <v>191</v>
      </c>
      <c r="I142" s="109">
        <v>10.4615</v>
      </c>
    </row>
    <row r="143" spans="1:9">
      <c r="A143" s="107" t="s">
        <v>413</v>
      </c>
      <c r="B143" s="107" t="s">
        <v>19</v>
      </c>
      <c r="C143" s="108" t="s">
        <v>414</v>
      </c>
      <c r="D143" s="109">
        <v>0.539</v>
      </c>
      <c r="E143" s="109">
        <v>1.732</v>
      </c>
      <c r="F143" s="109">
        <v>2.271</v>
      </c>
      <c r="G143" s="109">
        <v>2.271</v>
      </c>
      <c r="H143" s="111" t="s">
        <v>415</v>
      </c>
      <c r="I143" s="109">
        <v>0</v>
      </c>
    </row>
    <row r="144" spans="1:9">
      <c r="A144" s="107" t="s">
        <v>416</v>
      </c>
      <c r="B144" s="107" t="s">
        <v>22</v>
      </c>
      <c r="C144" s="108" t="s">
        <v>417</v>
      </c>
      <c r="D144" s="109">
        <v>32.539</v>
      </c>
      <c r="E144" s="109">
        <v>608.2825</v>
      </c>
      <c r="F144" s="109">
        <v>629.148</v>
      </c>
      <c r="G144" s="109">
        <v>531.588</v>
      </c>
      <c r="H144" s="111" t="s">
        <v>240</v>
      </c>
      <c r="I144" s="109">
        <v>11.6735</v>
      </c>
    </row>
    <row r="145" spans="1:9">
      <c r="A145" s="118"/>
      <c r="B145" s="118"/>
      <c r="C145" s="116"/>
      <c r="D145" s="117"/>
      <c r="E145" s="117"/>
      <c r="F145" s="117"/>
      <c r="G145" s="109">
        <v>97.56</v>
      </c>
      <c r="H145" s="111" t="s">
        <v>248</v>
      </c>
      <c r="I145" s="117"/>
    </row>
    <row r="146" ht="22.5" spans="1:9">
      <c r="A146" s="122" t="s">
        <v>418</v>
      </c>
      <c r="B146" s="122" t="s">
        <v>22</v>
      </c>
      <c r="C146" s="122" t="s">
        <v>419</v>
      </c>
      <c r="D146" s="109">
        <v>0</v>
      </c>
      <c r="E146" s="134">
        <v>0</v>
      </c>
      <c r="F146" s="134">
        <v>0</v>
      </c>
      <c r="G146" s="110">
        <v>0</v>
      </c>
      <c r="H146" s="111" t="s">
        <v>191</v>
      </c>
      <c r="I146" s="134">
        <v>0</v>
      </c>
    </row>
    <row r="147" spans="1:9">
      <c r="A147" s="107" t="s">
        <v>420</v>
      </c>
      <c r="B147" s="107" t="s">
        <v>136</v>
      </c>
      <c r="C147" s="108" t="s">
        <v>421</v>
      </c>
      <c r="D147" s="109">
        <v>6.5275</v>
      </c>
      <c r="E147" s="109">
        <v>2.4425</v>
      </c>
      <c r="F147" s="109">
        <v>8.97</v>
      </c>
      <c r="G147" s="109">
        <v>8.97</v>
      </c>
      <c r="H147" s="111" t="s">
        <v>185</v>
      </c>
      <c r="I147" s="123">
        <v>0</v>
      </c>
    </row>
    <row r="148" spans="1:9">
      <c r="A148" s="112" t="s">
        <v>422</v>
      </c>
      <c r="B148" s="107" t="s">
        <v>160</v>
      </c>
      <c r="C148" s="113" t="s">
        <v>423</v>
      </c>
      <c r="D148" s="109">
        <v>0</v>
      </c>
      <c r="E148" s="110">
        <v>0</v>
      </c>
      <c r="F148" s="110">
        <v>0</v>
      </c>
      <c r="G148" s="110">
        <v>0</v>
      </c>
      <c r="H148" s="111" t="s">
        <v>191</v>
      </c>
      <c r="I148" s="134">
        <v>0</v>
      </c>
    </row>
    <row r="149" spans="1:9">
      <c r="A149" s="107" t="s">
        <v>424</v>
      </c>
      <c r="B149" s="107" t="s">
        <v>160</v>
      </c>
      <c r="C149" s="108" t="s">
        <v>425</v>
      </c>
      <c r="D149" s="109">
        <v>9.883</v>
      </c>
      <c r="E149" s="109">
        <v>14.877</v>
      </c>
      <c r="F149" s="109">
        <v>24.76</v>
      </c>
      <c r="G149" s="109">
        <v>19.27</v>
      </c>
      <c r="H149" s="111" t="s">
        <v>426</v>
      </c>
      <c r="I149" s="123">
        <v>0</v>
      </c>
    </row>
    <row r="150" spans="1:9">
      <c r="A150" s="118"/>
      <c r="B150" s="118"/>
      <c r="C150" s="116"/>
      <c r="D150" s="117"/>
      <c r="E150" s="117"/>
      <c r="F150" s="117"/>
      <c r="G150" s="109">
        <v>5.49</v>
      </c>
      <c r="H150" s="111" t="s">
        <v>205</v>
      </c>
      <c r="I150" s="133"/>
    </row>
    <row r="151" spans="1:9">
      <c r="A151" s="107" t="s">
        <v>427</v>
      </c>
      <c r="B151" s="107" t="s">
        <v>160</v>
      </c>
      <c r="C151" s="108" t="s">
        <v>428</v>
      </c>
      <c r="D151" s="109">
        <v>5.2245</v>
      </c>
      <c r="E151" s="109">
        <v>5.7455</v>
      </c>
      <c r="F151" s="109">
        <v>10.97</v>
      </c>
      <c r="G151" s="109">
        <v>1.88</v>
      </c>
      <c r="H151" s="111" t="s">
        <v>205</v>
      </c>
      <c r="I151" s="123">
        <v>0</v>
      </c>
    </row>
    <row r="152" spans="1:9">
      <c r="A152" s="118"/>
      <c r="B152" s="118"/>
      <c r="C152" s="116"/>
      <c r="D152" s="117"/>
      <c r="E152" s="117"/>
      <c r="F152" s="117"/>
      <c r="G152" s="109">
        <v>9.09</v>
      </c>
      <c r="H152" s="111" t="s">
        <v>185</v>
      </c>
      <c r="I152" s="133"/>
    </row>
    <row r="153" spans="1:9">
      <c r="A153" s="107" t="s">
        <v>429</v>
      </c>
      <c r="B153" s="107" t="s">
        <v>430</v>
      </c>
      <c r="C153" s="108" t="s">
        <v>55</v>
      </c>
      <c r="D153" s="109">
        <v>6.461</v>
      </c>
      <c r="E153" s="109">
        <v>3.879</v>
      </c>
      <c r="F153" s="109">
        <v>10.34</v>
      </c>
      <c r="G153" s="109">
        <v>10.34</v>
      </c>
      <c r="H153" s="111" t="s">
        <v>185</v>
      </c>
      <c r="I153" s="134">
        <v>0</v>
      </c>
    </row>
    <row r="154" spans="1:9">
      <c r="A154" s="107" t="s">
        <v>431</v>
      </c>
      <c r="B154" s="107" t="s">
        <v>430</v>
      </c>
      <c r="C154" s="108" t="s">
        <v>432</v>
      </c>
      <c r="D154" s="109">
        <v>0.06</v>
      </c>
      <c r="E154" s="109">
        <v>0.032</v>
      </c>
      <c r="F154" s="109">
        <v>0.09</v>
      </c>
      <c r="G154" s="110">
        <v>0.09</v>
      </c>
      <c r="H154" s="111" t="s">
        <v>185</v>
      </c>
      <c r="I154" s="123">
        <v>0.002</v>
      </c>
    </row>
    <row r="155" spans="1:9">
      <c r="A155" s="107" t="s">
        <v>433</v>
      </c>
      <c r="B155" s="107" t="s">
        <v>30</v>
      </c>
      <c r="C155" s="108" t="s">
        <v>434</v>
      </c>
      <c r="D155" s="109">
        <v>2.602</v>
      </c>
      <c r="E155" s="109">
        <v>10.117</v>
      </c>
      <c r="F155" s="109">
        <v>8.35</v>
      </c>
      <c r="G155" s="109">
        <v>8.35</v>
      </c>
      <c r="H155" s="111" t="s">
        <v>224</v>
      </c>
      <c r="I155" s="109">
        <v>4.369</v>
      </c>
    </row>
    <row r="156" spans="1:9">
      <c r="A156" s="107" t="s">
        <v>435</v>
      </c>
      <c r="B156" s="107" t="s">
        <v>30</v>
      </c>
      <c r="C156" s="108" t="s">
        <v>436</v>
      </c>
      <c r="D156" s="109">
        <v>0</v>
      </c>
      <c r="E156" s="109">
        <v>0</v>
      </c>
      <c r="F156" s="109">
        <v>0</v>
      </c>
      <c r="G156" s="110">
        <v>0</v>
      </c>
      <c r="H156" s="111" t="s">
        <v>191</v>
      </c>
      <c r="I156" s="109">
        <v>0</v>
      </c>
    </row>
    <row r="157" spans="1:9">
      <c r="A157" s="107" t="s">
        <v>437</v>
      </c>
      <c r="B157" s="107" t="s">
        <v>30</v>
      </c>
      <c r="C157" s="108" t="s">
        <v>438</v>
      </c>
      <c r="D157" s="109">
        <v>0</v>
      </c>
      <c r="E157" s="109">
        <v>0</v>
      </c>
      <c r="F157" s="109">
        <v>0</v>
      </c>
      <c r="G157" s="110">
        <v>0</v>
      </c>
      <c r="H157" s="111" t="s">
        <v>191</v>
      </c>
      <c r="I157" s="109">
        <v>0</v>
      </c>
    </row>
    <row r="158" spans="1:9">
      <c r="A158" s="107" t="s">
        <v>439</v>
      </c>
      <c r="B158" s="107" t="s">
        <v>30</v>
      </c>
      <c r="C158" s="108" t="s">
        <v>440</v>
      </c>
      <c r="D158" s="109">
        <v>0.104</v>
      </c>
      <c r="E158" s="109">
        <v>0.006</v>
      </c>
      <c r="F158" s="109">
        <v>0.11</v>
      </c>
      <c r="G158" s="110">
        <v>0.11</v>
      </c>
      <c r="H158" s="111" t="s">
        <v>224</v>
      </c>
      <c r="I158" s="109">
        <v>0</v>
      </c>
    </row>
    <row r="159" spans="1:9">
      <c r="A159" s="107" t="s">
        <v>441</v>
      </c>
      <c r="B159" s="107" t="s">
        <v>30</v>
      </c>
      <c r="C159" s="108" t="s">
        <v>442</v>
      </c>
      <c r="D159" s="109">
        <v>3.528</v>
      </c>
      <c r="E159" s="109">
        <v>16.0655</v>
      </c>
      <c r="F159" s="109">
        <v>12.47</v>
      </c>
      <c r="G159" s="109">
        <v>12.47</v>
      </c>
      <c r="H159" s="111" t="s">
        <v>224</v>
      </c>
      <c r="I159" s="109">
        <v>7.1235</v>
      </c>
    </row>
    <row r="160" spans="1:9">
      <c r="A160" s="107" t="s">
        <v>443</v>
      </c>
      <c r="B160" s="107" t="s">
        <v>30</v>
      </c>
      <c r="C160" s="108" t="s">
        <v>444</v>
      </c>
      <c r="D160" s="109">
        <v>0.0185000000000001</v>
      </c>
      <c r="E160" s="109">
        <v>0.019</v>
      </c>
      <c r="F160" s="109">
        <v>0.02</v>
      </c>
      <c r="G160" s="110">
        <v>0.02</v>
      </c>
      <c r="H160" s="111" t="s">
        <v>224</v>
      </c>
      <c r="I160" s="109">
        <v>0.0175000000000001</v>
      </c>
    </row>
    <row r="161" spans="1:9">
      <c r="A161" s="107" t="s">
        <v>445</v>
      </c>
      <c r="B161" s="107" t="s">
        <v>30</v>
      </c>
      <c r="C161" s="108" t="s">
        <v>446</v>
      </c>
      <c r="D161" s="109">
        <v>3.6645</v>
      </c>
      <c r="E161" s="109">
        <v>0.835</v>
      </c>
      <c r="F161" s="109">
        <v>0</v>
      </c>
      <c r="G161" s="110">
        <v>0</v>
      </c>
      <c r="H161" s="111" t="s">
        <v>191</v>
      </c>
      <c r="I161" s="109">
        <v>4.4995</v>
      </c>
    </row>
    <row r="162" spans="1:9">
      <c r="A162" s="107" t="s">
        <v>447</v>
      </c>
      <c r="B162" s="107" t="s">
        <v>30</v>
      </c>
      <c r="C162" s="108" t="s">
        <v>448</v>
      </c>
      <c r="D162" s="109">
        <v>0</v>
      </c>
      <c r="E162" s="109">
        <v>0</v>
      </c>
      <c r="F162" s="109">
        <v>0</v>
      </c>
      <c r="G162" s="110">
        <v>0</v>
      </c>
      <c r="H162" s="111" t="s">
        <v>191</v>
      </c>
      <c r="I162" s="109">
        <v>0</v>
      </c>
    </row>
    <row r="163" spans="1:9">
      <c r="A163" s="107" t="s">
        <v>449</v>
      </c>
      <c r="B163" s="107" t="s">
        <v>30</v>
      </c>
      <c r="C163" s="108" t="s">
        <v>450</v>
      </c>
      <c r="D163" s="109">
        <v>6.2635</v>
      </c>
      <c r="E163" s="109">
        <v>6.9225</v>
      </c>
      <c r="F163" s="109">
        <v>10.89</v>
      </c>
      <c r="G163" s="110">
        <v>6.69</v>
      </c>
      <c r="H163" s="111" t="s">
        <v>224</v>
      </c>
      <c r="I163" s="109">
        <v>2.296</v>
      </c>
    </row>
    <row r="164" spans="1:9">
      <c r="A164" s="118"/>
      <c r="B164" s="118"/>
      <c r="C164" s="116"/>
      <c r="D164" s="117"/>
      <c r="E164" s="117"/>
      <c r="F164" s="117"/>
      <c r="G164" s="109">
        <v>4.2</v>
      </c>
      <c r="H164" s="111" t="s">
        <v>222</v>
      </c>
      <c r="I164" s="117"/>
    </row>
    <row r="165" spans="1:9">
      <c r="A165" s="107" t="s">
        <v>451</v>
      </c>
      <c r="B165" s="114" t="s">
        <v>107</v>
      </c>
      <c r="C165" s="108" t="s">
        <v>452</v>
      </c>
      <c r="D165" s="109">
        <v>0.0225</v>
      </c>
      <c r="E165" s="109">
        <v>0.1675</v>
      </c>
      <c r="F165" s="109">
        <v>0.15</v>
      </c>
      <c r="G165" s="109">
        <v>0.15</v>
      </c>
      <c r="H165" s="111" t="s">
        <v>257</v>
      </c>
      <c r="I165" s="109">
        <v>0.04</v>
      </c>
    </row>
    <row r="166" spans="1:9">
      <c r="A166" s="107" t="s">
        <v>453</v>
      </c>
      <c r="B166" s="107" t="s">
        <v>170</v>
      </c>
      <c r="C166" s="108" t="s">
        <v>454</v>
      </c>
      <c r="D166" s="109">
        <v>0.5205</v>
      </c>
      <c r="E166" s="109">
        <v>0.364</v>
      </c>
      <c r="F166" s="109">
        <v>0</v>
      </c>
      <c r="G166" s="110">
        <v>0</v>
      </c>
      <c r="H166" s="111" t="s">
        <v>191</v>
      </c>
      <c r="I166" s="109">
        <v>0.8845</v>
      </c>
    </row>
    <row r="167" spans="1:9">
      <c r="A167" s="107" t="s">
        <v>455</v>
      </c>
      <c r="B167" s="107" t="s">
        <v>170</v>
      </c>
      <c r="C167" s="108" t="s">
        <v>456</v>
      </c>
      <c r="D167" s="109">
        <v>0.052</v>
      </c>
      <c r="E167" s="109">
        <v>0.0375</v>
      </c>
      <c r="F167" s="109">
        <v>0</v>
      </c>
      <c r="G167" s="110">
        <v>0</v>
      </c>
      <c r="H167" s="111" t="s">
        <v>191</v>
      </c>
      <c r="I167" s="109">
        <v>0.0895</v>
      </c>
    </row>
    <row r="168" spans="1:9">
      <c r="A168" s="127" t="s">
        <v>253</v>
      </c>
      <c r="B168" s="128"/>
      <c r="C168" s="129"/>
      <c r="D168" s="130">
        <v>243.916</v>
      </c>
      <c r="E168" s="130">
        <v>4744.862</v>
      </c>
      <c r="F168" s="130">
        <v>4833.6605</v>
      </c>
      <c r="G168" s="130">
        <v>4833.6605</v>
      </c>
      <c r="H168" s="131"/>
      <c r="I168" s="130">
        <v>155.1175</v>
      </c>
    </row>
    <row r="169" spans="1:9">
      <c r="A169" s="127" t="s">
        <v>457</v>
      </c>
      <c r="B169" s="128"/>
      <c r="C169" s="129"/>
      <c r="D169" s="130">
        <v>534.1585</v>
      </c>
      <c r="E169" s="130">
        <v>7150.0345</v>
      </c>
      <c r="F169" s="130">
        <v>7393.5475</v>
      </c>
      <c r="G169" s="130">
        <v>7393.5475</v>
      </c>
      <c r="H169" s="131"/>
      <c r="I169" s="130">
        <v>290.6455</v>
      </c>
    </row>
    <row r="170" spans="1:9">
      <c r="A170" s="148" t="s">
        <v>458</v>
      </c>
      <c r="B170" s="149"/>
      <c r="C170" s="149"/>
      <c r="D170" s="149"/>
      <c r="E170" s="149"/>
      <c r="F170" s="149"/>
      <c r="G170" s="149"/>
      <c r="H170" s="149"/>
      <c r="I170" s="150"/>
    </row>
    <row r="171" spans="1:9">
      <c r="A171" s="107" t="s">
        <v>459</v>
      </c>
      <c r="B171" s="107" t="s">
        <v>27</v>
      </c>
      <c r="C171" s="108" t="s">
        <v>460</v>
      </c>
      <c r="D171" s="109">
        <v>0</v>
      </c>
      <c r="E171" s="109">
        <v>0</v>
      </c>
      <c r="F171" s="109">
        <v>0</v>
      </c>
      <c r="G171" s="110">
        <v>0</v>
      </c>
      <c r="H171" s="111" t="s">
        <v>191</v>
      </c>
      <c r="I171" s="109">
        <v>0</v>
      </c>
    </row>
    <row r="172" spans="1:9">
      <c r="A172" s="107" t="s">
        <v>461</v>
      </c>
      <c r="B172" s="107" t="s">
        <v>27</v>
      </c>
      <c r="C172" s="108" t="s">
        <v>84</v>
      </c>
      <c r="D172" s="109">
        <v>15.9205</v>
      </c>
      <c r="E172" s="109">
        <v>67.0305</v>
      </c>
      <c r="F172" s="109">
        <v>64.11</v>
      </c>
      <c r="G172" s="109">
        <v>19.78</v>
      </c>
      <c r="H172" s="111" t="s">
        <v>224</v>
      </c>
      <c r="I172" s="109">
        <v>18.841</v>
      </c>
    </row>
    <row r="173" spans="1:9">
      <c r="A173" s="118"/>
      <c r="B173" s="118"/>
      <c r="C173" s="116"/>
      <c r="D173" s="117"/>
      <c r="E173" s="117"/>
      <c r="F173" s="117"/>
      <c r="G173" s="109">
        <v>44.33</v>
      </c>
      <c r="H173" s="111" t="s">
        <v>222</v>
      </c>
      <c r="I173" s="117"/>
    </row>
    <row r="174" spans="1:9">
      <c r="A174" s="107" t="s">
        <v>462</v>
      </c>
      <c r="B174" s="107" t="s">
        <v>129</v>
      </c>
      <c r="C174" s="108" t="s">
        <v>463</v>
      </c>
      <c r="D174" s="109">
        <v>7.0835</v>
      </c>
      <c r="E174" s="109">
        <v>8.464</v>
      </c>
      <c r="F174" s="109">
        <v>10.79</v>
      </c>
      <c r="G174" s="110">
        <v>10.79</v>
      </c>
      <c r="H174" s="111" t="s">
        <v>248</v>
      </c>
      <c r="I174" s="109">
        <v>4.7575</v>
      </c>
    </row>
    <row r="175" spans="1:9">
      <c r="A175" s="107" t="s">
        <v>464</v>
      </c>
      <c r="B175" s="107" t="s">
        <v>465</v>
      </c>
      <c r="C175" s="108" t="s">
        <v>466</v>
      </c>
      <c r="D175" s="109">
        <v>0.2005</v>
      </c>
      <c r="E175" s="109">
        <v>0.093</v>
      </c>
      <c r="F175" s="109">
        <v>0</v>
      </c>
      <c r="G175" s="110">
        <v>0</v>
      </c>
      <c r="H175" s="111" t="s">
        <v>191</v>
      </c>
      <c r="I175" s="110">
        <v>0.2935</v>
      </c>
    </row>
    <row r="176" spans="1:9">
      <c r="A176" s="107" t="s">
        <v>467</v>
      </c>
      <c r="B176" s="107" t="s">
        <v>125</v>
      </c>
      <c r="C176" s="122" t="s">
        <v>468</v>
      </c>
      <c r="D176" s="123">
        <v>4.8215</v>
      </c>
      <c r="E176" s="109">
        <v>32.5945</v>
      </c>
      <c r="F176" s="109">
        <v>26.95</v>
      </c>
      <c r="G176" s="123">
        <v>11.68</v>
      </c>
      <c r="H176" s="111" t="s">
        <v>262</v>
      </c>
      <c r="I176" s="123">
        <v>10.466</v>
      </c>
    </row>
    <row r="177" spans="1:9">
      <c r="A177" s="118"/>
      <c r="B177" s="118"/>
      <c r="C177" s="132"/>
      <c r="D177" s="133"/>
      <c r="E177" s="117"/>
      <c r="F177" s="117"/>
      <c r="G177" s="123">
        <v>15.27</v>
      </c>
      <c r="H177" s="111" t="s">
        <v>248</v>
      </c>
      <c r="I177" s="133"/>
    </row>
    <row r="178" spans="1:9">
      <c r="A178" s="107" t="s">
        <v>469</v>
      </c>
      <c r="B178" s="107" t="s">
        <v>470</v>
      </c>
      <c r="C178" s="108" t="s">
        <v>471</v>
      </c>
      <c r="D178" s="109">
        <v>0.1585</v>
      </c>
      <c r="E178" s="109">
        <v>0</v>
      </c>
      <c r="F178" s="109">
        <v>0.1585</v>
      </c>
      <c r="G178" s="110">
        <v>0.1585</v>
      </c>
      <c r="H178" s="113" t="s">
        <v>330</v>
      </c>
      <c r="I178" s="109">
        <v>0</v>
      </c>
    </row>
    <row r="179" spans="1:9">
      <c r="A179" s="107" t="s">
        <v>472</v>
      </c>
      <c r="B179" s="107" t="s">
        <v>473</v>
      </c>
      <c r="C179" s="108" t="s">
        <v>474</v>
      </c>
      <c r="D179" s="109">
        <v>5.5825</v>
      </c>
      <c r="E179" s="109">
        <v>71.03</v>
      </c>
      <c r="F179" s="109">
        <v>72.77</v>
      </c>
      <c r="G179" s="109">
        <v>72.77</v>
      </c>
      <c r="H179" s="111" t="s">
        <v>234</v>
      </c>
      <c r="I179" s="109">
        <v>3.84250000000002</v>
      </c>
    </row>
    <row r="180" spans="1:9">
      <c r="A180" s="107" t="s">
        <v>475</v>
      </c>
      <c r="B180" s="107" t="s">
        <v>476</v>
      </c>
      <c r="C180" s="108" t="s">
        <v>477</v>
      </c>
      <c r="D180" s="109">
        <v>0.068</v>
      </c>
      <c r="E180" s="109">
        <v>0.009</v>
      </c>
      <c r="F180" s="109">
        <v>0</v>
      </c>
      <c r="G180" s="110">
        <v>0</v>
      </c>
      <c r="H180" s="111" t="s">
        <v>191</v>
      </c>
      <c r="I180" s="109">
        <v>0.077</v>
      </c>
    </row>
    <row r="181" spans="1:9">
      <c r="A181" s="107" t="s">
        <v>478</v>
      </c>
      <c r="B181" s="107" t="s">
        <v>476</v>
      </c>
      <c r="C181" s="108" t="s">
        <v>479</v>
      </c>
      <c r="D181" s="109">
        <v>0</v>
      </c>
      <c r="E181" s="109">
        <v>0</v>
      </c>
      <c r="F181" s="109">
        <v>0</v>
      </c>
      <c r="G181" s="110">
        <v>0</v>
      </c>
      <c r="H181" s="111" t="s">
        <v>191</v>
      </c>
      <c r="I181" s="109">
        <v>0</v>
      </c>
    </row>
    <row r="182" spans="1:9">
      <c r="A182" s="107" t="s">
        <v>480</v>
      </c>
      <c r="B182" s="107" t="s">
        <v>481</v>
      </c>
      <c r="C182" s="108" t="s">
        <v>482</v>
      </c>
      <c r="D182" s="109">
        <v>0</v>
      </c>
      <c r="E182" s="109">
        <v>0</v>
      </c>
      <c r="F182" s="109">
        <v>0</v>
      </c>
      <c r="G182" s="110">
        <v>0</v>
      </c>
      <c r="H182" s="111" t="s">
        <v>191</v>
      </c>
      <c r="I182" s="109">
        <v>0</v>
      </c>
    </row>
    <row r="183" spans="1:9">
      <c r="A183" s="107" t="s">
        <v>483</v>
      </c>
      <c r="B183" s="107" t="s">
        <v>484</v>
      </c>
      <c r="C183" s="108" t="s">
        <v>485</v>
      </c>
      <c r="D183" s="109">
        <v>0.029</v>
      </c>
      <c r="E183" s="110">
        <v>0.014</v>
      </c>
      <c r="F183" s="110">
        <v>0</v>
      </c>
      <c r="G183" s="110">
        <v>0</v>
      </c>
      <c r="H183" s="111" t="s">
        <v>191</v>
      </c>
      <c r="I183" s="109">
        <v>0.043</v>
      </c>
    </row>
    <row r="184" spans="1:9">
      <c r="A184" s="107" t="s">
        <v>486</v>
      </c>
      <c r="B184" s="107" t="s">
        <v>156</v>
      </c>
      <c r="C184" s="108" t="s">
        <v>487</v>
      </c>
      <c r="D184" s="109">
        <v>14.0975</v>
      </c>
      <c r="E184" s="109">
        <v>27.957</v>
      </c>
      <c r="F184" s="109">
        <v>35.8</v>
      </c>
      <c r="G184" s="109">
        <v>28.2</v>
      </c>
      <c r="H184" s="111" t="s">
        <v>257</v>
      </c>
      <c r="I184" s="109">
        <v>6.25450000000001</v>
      </c>
    </row>
    <row r="185" spans="1:9">
      <c r="A185" s="118"/>
      <c r="B185" s="118"/>
      <c r="C185" s="116"/>
      <c r="D185" s="117"/>
      <c r="E185" s="117"/>
      <c r="F185" s="117"/>
      <c r="G185" s="109">
        <v>7.6</v>
      </c>
      <c r="H185" s="111" t="s">
        <v>248</v>
      </c>
      <c r="I185" s="117"/>
    </row>
    <row r="186" spans="1:9">
      <c r="A186" s="122" t="s">
        <v>488</v>
      </c>
      <c r="B186" s="122" t="s">
        <v>129</v>
      </c>
      <c r="C186" s="108" t="s">
        <v>489</v>
      </c>
      <c r="D186" s="109">
        <v>4.426</v>
      </c>
      <c r="E186" s="110">
        <v>4.5</v>
      </c>
      <c r="F186" s="110">
        <v>6.9</v>
      </c>
      <c r="G186" s="110">
        <v>6.9</v>
      </c>
      <c r="H186" s="111" t="s">
        <v>248</v>
      </c>
      <c r="I186" s="109">
        <v>2.026</v>
      </c>
    </row>
    <row r="187" spans="1:9">
      <c r="A187" s="107" t="s">
        <v>490</v>
      </c>
      <c r="B187" s="107" t="s">
        <v>125</v>
      </c>
      <c r="C187" s="122" t="s">
        <v>491</v>
      </c>
      <c r="D187" s="123">
        <v>0.199</v>
      </c>
      <c r="E187" s="123">
        <v>0.231</v>
      </c>
      <c r="F187" s="123">
        <v>0.3</v>
      </c>
      <c r="G187" s="110">
        <v>0.3</v>
      </c>
      <c r="H187" s="111" t="s">
        <v>262</v>
      </c>
      <c r="I187" s="109">
        <v>0.13</v>
      </c>
    </row>
    <row r="188" spans="1:9">
      <c r="A188" s="107" t="s">
        <v>492</v>
      </c>
      <c r="B188" s="107" t="s">
        <v>172</v>
      </c>
      <c r="C188" s="122" t="s">
        <v>493</v>
      </c>
      <c r="D188" s="123">
        <v>6.41850000000001</v>
      </c>
      <c r="E188" s="123">
        <v>50.152</v>
      </c>
      <c r="F188" s="123">
        <v>53.17</v>
      </c>
      <c r="G188" s="123">
        <v>53.17</v>
      </c>
      <c r="H188" s="113" t="s">
        <v>494</v>
      </c>
      <c r="I188" s="109">
        <v>3.40050000000001</v>
      </c>
    </row>
    <row r="189" spans="1:9">
      <c r="A189" s="122" t="s">
        <v>495</v>
      </c>
      <c r="B189" s="107" t="s">
        <v>172</v>
      </c>
      <c r="C189" s="122" t="s">
        <v>496</v>
      </c>
      <c r="D189" s="134">
        <v>0</v>
      </c>
      <c r="E189" s="134">
        <v>0</v>
      </c>
      <c r="F189" s="134">
        <v>0</v>
      </c>
      <c r="G189" s="110">
        <v>0</v>
      </c>
      <c r="H189" s="111" t="s">
        <v>191</v>
      </c>
      <c r="I189" s="109">
        <v>0</v>
      </c>
    </row>
    <row r="190" spans="1:9">
      <c r="A190" s="112" t="s">
        <v>497</v>
      </c>
      <c r="B190" s="107" t="s">
        <v>172</v>
      </c>
      <c r="C190" s="122" t="s">
        <v>498</v>
      </c>
      <c r="D190" s="134">
        <v>0.082</v>
      </c>
      <c r="E190" s="134">
        <v>1.018</v>
      </c>
      <c r="F190" s="134">
        <v>1.1</v>
      </c>
      <c r="G190" s="134">
        <v>1.1</v>
      </c>
      <c r="H190" s="113" t="s">
        <v>494</v>
      </c>
      <c r="I190" s="109">
        <v>0</v>
      </c>
    </row>
    <row r="191" spans="1:9">
      <c r="A191" s="112" t="s">
        <v>499</v>
      </c>
      <c r="B191" s="112" t="s">
        <v>151</v>
      </c>
      <c r="C191" s="113" t="s">
        <v>89</v>
      </c>
      <c r="D191" s="110">
        <v>0</v>
      </c>
      <c r="E191" s="110">
        <v>35.311</v>
      </c>
      <c r="F191" s="110">
        <v>35.311</v>
      </c>
      <c r="G191" s="110">
        <v>35.311</v>
      </c>
      <c r="H191" s="126" t="s">
        <v>500</v>
      </c>
      <c r="I191" s="109">
        <v>0</v>
      </c>
    </row>
    <row r="192" spans="1:9">
      <c r="A192" s="107" t="s">
        <v>501</v>
      </c>
      <c r="B192" s="107" t="s">
        <v>502</v>
      </c>
      <c r="C192" s="108" t="s">
        <v>503</v>
      </c>
      <c r="D192" s="109">
        <v>0.1125</v>
      </c>
      <c r="E192" s="109">
        <v>0</v>
      </c>
      <c r="F192" s="109">
        <v>0</v>
      </c>
      <c r="G192" s="110">
        <v>0</v>
      </c>
      <c r="H192" s="111" t="s">
        <v>191</v>
      </c>
      <c r="I192" s="109">
        <v>0.1125</v>
      </c>
    </row>
    <row r="193" spans="1:9">
      <c r="A193" s="107" t="s">
        <v>504</v>
      </c>
      <c r="B193" s="107" t="s">
        <v>505</v>
      </c>
      <c r="C193" s="108" t="s">
        <v>506</v>
      </c>
      <c r="D193" s="109">
        <v>0</v>
      </c>
      <c r="E193" s="109">
        <v>0</v>
      </c>
      <c r="F193" s="109">
        <v>0</v>
      </c>
      <c r="G193" s="110">
        <v>0</v>
      </c>
      <c r="H193" s="111" t="s">
        <v>191</v>
      </c>
      <c r="I193" s="109">
        <v>0</v>
      </c>
    </row>
    <row r="194" spans="1:9">
      <c r="A194" s="127" t="s">
        <v>253</v>
      </c>
      <c r="B194" s="128"/>
      <c r="C194" s="129"/>
      <c r="D194" s="130">
        <v>59.1995</v>
      </c>
      <c r="E194" s="130">
        <v>298.404</v>
      </c>
      <c r="F194" s="130">
        <v>307.3595</v>
      </c>
      <c r="G194" s="130">
        <v>307.3595</v>
      </c>
      <c r="H194" s="131"/>
      <c r="I194" s="130">
        <v>50.244</v>
      </c>
    </row>
    <row r="195" spans="1:9">
      <c r="A195" s="148" t="s">
        <v>507</v>
      </c>
      <c r="B195" s="149"/>
      <c r="C195" s="149"/>
      <c r="D195" s="149"/>
      <c r="E195" s="149"/>
      <c r="F195" s="149"/>
      <c r="G195" s="149"/>
      <c r="H195" s="149"/>
      <c r="I195" s="150"/>
    </row>
    <row r="196" spans="1:9">
      <c r="A196" s="107" t="s">
        <v>508</v>
      </c>
      <c r="B196" s="107" t="s">
        <v>126</v>
      </c>
      <c r="C196" s="108" t="s">
        <v>57</v>
      </c>
      <c r="D196" s="109">
        <v>0.2935</v>
      </c>
      <c r="E196" s="110">
        <v>0.1375</v>
      </c>
      <c r="F196" s="110">
        <v>0.427</v>
      </c>
      <c r="G196" s="110">
        <v>0.427</v>
      </c>
      <c r="H196" s="111" t="s">
        <v>205</v>
      </c>
      <c r="I196" s="109">
        <v>0.00399999999999995</v>
      </c>
    </row>
    <row r="197" spans="1:9">
      <c r="A197" s="112" t="s">
        <v>509</v>
      </c>
      <c r="B197" s="112" t="s">
        <v>123</v>
      </c>
      <c r="C197" s="113" t="s">
        <v>53</v>
      </c>
      <c r="D197" s="110">
        <v>0</v>
      </c>
      <c r="E197" s="110">
        <v>0.001</v>
      </c>
      <c r="F197" s="110">
        <v>0.001</v>
      </c>
      <c r="G197" s="110">
        <v>0.001</v>
      </c>
      <c r="H197" s="111" t="s">
        <v>185</v>
      </c>
      <c r="I197" s="109">
        <v>0</v>
      </c>
    </row>
    <row r="198" spans="1:9">
      <c r="A198" s="107" t="s">
        <v>510</v>
      </c>
      <c r="B198" s="107" t="s">
        <v>110</v>
      </c>
      <c r="C198" s="108" t="s">
        <v>511</v>
      </c>
      <c r="D198" s="109">
        <v>0.1925</v>
      </c>
      <c r="E198" s="110">
        <v>0.0855</v>
      </c>
      <c r="F198" s="110">
        <v>0.268</v>
      </c>
      <c r="G198" s="110">
        <v>0.268</v>
      </c>
      <c r="H198" s="111" t="s">
        <v>205</v>
      </c>
      <c r="I198" s="109">
        <v>0.01</v>
      </c>
    </row>
    <row r="199" spans="1:9">
      <c r="A199" s="127" t="s">
        <v>253</v>
      </c>
      <c r="B199" s="128"/>
      <c r="C199" s="129"/>
      <c r="D199" s="130">
        <v>0.486</v>
      </c>
      <c r="E199" s="130">
        <v>0.224</v>
      </c>
      <c r="F199" s="130">
        <v>0.696</v>
      </c>
      <c r="G199" s="130">
        <v>0.696</v>
      </c>
      <c r="H199" s="131"/>
      <c r="I199" s="130">
        <v>0.014</v>
      </c>
    </row>
    <row r="200" spans="1:9">
      <c r="A200" s="127" t="s">
        <v>457</v>
      </c>
      <c r="B200" s="128"/>
      <c r="C200" s="129"/>
      <c r="D200" s="130">
        <v>59.6855</v>
      </c>
      <c r="E200" s="130">
        <v>298.628</v>
      </c>
      <c r="F200" s="130">
        <v>308.0555</v>
      </c>
      <c r="G200" s="130">
        <v>308.0555</v>
      </c>
      <c r="H200" s="131"/>
      <c r="I200" s="130">
        <v>50.258</v>
      </c>
    </row>
    <row r="201" spans="1:9">
      <c r="A201" s="151" t="s">
        <v>512</v>
      </c>
      <c r="B201" s="151"/>
      <c r="C201" s="151"/>
      <c r="D201" s="152">
        <v>593.844</v>
      </c>
      <c r="E201" s="152">
        <v>7448.6625</v>
      </c>
      <c r="F201" s="152">
        <v>7701.603</v>
      </c>
      <c r="G201" s="152">
        <v>7701.603</v>
      </c>
      <c r="H201" s="153"/>
      <c r="I201" s="152">
        <v>340.9035</v>
      </c>
    </row>
    <row r="202" spans="1:9">
      <c r="A202" s="154" t="s">
        <v>513</v>
      </c>
      <c r="B202" s="154"/>
      <c r="C202" s="154"/>
      <c r="D202" s="154"/>
      <c r="E202" s="154"/>
      <c r="F202" s="154"/>
      <c r="G202" s="154"/>
      <c r="H202" s="154"/>
      <c r="I202" s="154"/>
    </row>
    <row r="203" spans="1:9">
      <c r="A203" s="155" t="s">
        <v>514</v>
      </c>
      <c r="B203" s="155"/>
      <c r="C203" s="155"/>
      <c r="D203" s="155"/>
      <c r="E203" s="155"/>
      <c r="F203" s="155"/>
      <c r="G203" s="155"/>
      <c r="H203" s="155"/>
      <c r="I203" s="155"/>
    </row>
    <row r="204" spans="1:9">
      <c r="A204" s="155" t="s">
        <v>515</v>
      </c>
      <c r="B204" s="155"/>
      <c r="C204" s="155"/>
      <c r="D204" s="155"/>
      <c r="E204" s="155"/>
      <c r="F204" s="155"/>
      <c r="G204" s="155"/>
      <c r="H204" s="155"/>
      <c r="I204" s="155"/>
    </row>
  </sheetData>
  <mergeCells count="240">
    <mergeCell ref="A1:I1"/>
    <mergeCell ref="G2:H2"/>
    <mergeCell ref="A4:I4"/>
    <mergeCell ref="A47:C47"/>
    <mergeCell ref="A48:I48"/>
    <mergeCell ref="A168:C168"/>
    <mergeCell ref="A169:C169"/>
    <mergeCell ref="A170:I170"/>
    <mergeCell ref="A194:C194"/>
    <mergeCell ref="A195:I195"/>
    <mergeCell ref="A199:C199"/>
    <mergeCell ref="A200:C200"/>
    <mergeCell ref="A201:C201"/>
    <mergeCell ref="A202:I202"/>
    <mergeCell ref="A203:I203"/>
    <mergeCell ref="A204:I204"/>
    <mergeCell ref="A2:A3"/>
    <mergeCell ref="A10:A11"/>
    <mergeCell ref="A14:A15"/>
    <mergeCell ref="A19:A20"/>
    <mergeCell ref="A24:A25"/>
    <mergeCell ref="A26:A27"/>
    <mergeCell ref="A28:A30"/>
    <mergeCell ref="A31:A34"/>
    <mergeCell ref="A39:A42"/>
    <mergeCell ref="A43:A46"/>
    <mergeCell ref="A49:A51"/>
    <mergeCell ref="A53:A55"/>
    <mergeCell ref="A57:A58"/>
    <mergeCell ref="A59:A61"/>
    <mergeCell ref="A64:A67"/>
    <mergeCell ref="A68:A69"/>
    <mergeCell ref="A73:A74"/>
    <mergeCell ref="A77:A78"/>
    <mergeCell ref="A87:A88"/>
    <mergeCell ref="A94:A97"/>
    <mergeCell ref="A98:A99"/>
    <mergeCell ref="A113:A115"/>
    <mergeCell ref="A121:A123"/>
    <mergeCell ref="A129:A130"/>
    <mergeCell ref="A138:A139"/>
    <mergeCell ref="A144:A145"/>
    <mergeCell ref="A149:A150"/>
    <mergeCell ref="A151:A152"/>
    <mergeCell ref="A163:A164"/>
    <mergeCell ref="A172:A173"/>
    <mergeCell ref="A176:A177"/>
    <mergeCell ref="A184:A185"/>
    <mergeCell ref="B2:B3"/>
    <mergeCell ref="B10:B11"/>
    <mergeCell ref="B14:B15"/>
    <mergeCell ref="B19:B20"/>
    <mergeCell ref="B24:B25"/>
    <mergeCell ref="B26:B27"/>
    <mergeCell ref="B28:B30"/>
    <mergeCell ref="B31:B34"/>
    <mergeCell ref="B39:B42"/>
    <mergeCell ref="B43:B46"/>
    <mergeCell ref="B49:B51"/>
    <mergeCell ref="B53:B55"/>
    <mergeCell ref="B57:B58"/>
    <mergeCell ref="B59:B61"/>
    <mergeCell ref="B64:B67"/>
    <mergeCell ref="B68:B69"/>
    <mergeCell ref="B73:B74"/>
    <mergeCell ref="B77:B78"/>
    <mergeCell ref="B87:B88"/>
    <mergeCell ref="B94:B97"/>
    <mergeCell ref="B98:B99"/>
    <mergeCell ref="B113:B115"/>
    <mergeCell ref="B121:B123"/>
    <mergeCell ref="B129:B130"/>
    <mergeCell ref="B138:B139"/>
    <mergeCell ref="B144:B145"/>
    <mergeCell ref="B149:B150"/>
    <mergeCell ref="B151:B152"/>
    <mergeCell ref="B163:B164"/>
    <mergeCell ref="B172:B173"/>
    <mergeCell ref="B176:B177"/>
    <mergeCell ref="B184:B185"/>
    <mergeCell ref="C2:C3"/>
    <mergeCell ref="C10:C11"/>
    <mergeCell ref="C14:C15"/>
    <mergeCell ref="C19:C20"/>
    <mergeCell ref="C24:C25"/>
    <mergeCell ref="C26:C27"/>
    <mergeCell ref="C28:C30"/>
    <mergeCell ref="C31:C34"/>
    <mergeCell ref="C39:C42"/>
    <mergeCell ref="C43:C46"/>
    <mergeCell ref="C49:C51"/>
    <mergeCell ref="C53:C55"/>
    <mergeCell ref="C57:C58"/>
    <mergeCell ref="C59:C61"/>
    <mergeCell ref="C64:C67"/>
    <mergeCell ref="C68:C69"/>
    <mergeCell ref="C73:C74"/>
    <mergeCell ref="C77:C78"/>
    <mergeCell ref="C87:C88"/>
    <mergeCell ref="C94:C97"/>
    <mergeCell ref="C98:C99"/>
    <mergeCell ref="C113:C115"/>
    <mergeCell ref="C121:C123"/>
    <mergeCell ref="C129:C130"/>
    <mergeCell ref="C138:C139"/>
    <mergeCell ref="C144:C145"/>
    <mergeCell ref="C149:C150"/>
    <mergeCell ref="C151:C152"/>
    <mergeCell ref="C163:C164"/>
    <mergeCell ref="C172:C173"/>
    <mergeCell ref="C176:C177"/>
    <mergeCell ref="C184:C185"/>
    <mergeCell ref="D2:D3"/>
    <mergeCell ref="D10:D11"/>
    <mergeCell ref="D14:D15"/>
    <mergeCell ref="D19:D20"/>
    <mergeCell ref="D24:D25"/>
    <mergeCell ref="D26:D27"/>
    <mergeCell ref="D28:D30"/>
    <mergeCell ref="D31:D34"/>
    <mergeCell ref="D39:D42"/>
    <mergeCell ref="D43:D46"/>
    <mergeCell ref="D49:D51"/>
    <mergeCell ref="D53:D55"/>
    <mergeCell ref="D57:D58"/>
    <mergeCell ref="D59:D61"/>
    <mergeCell ref="D64:D67"/>
    <mergeCell ref="D68:D69"/>
    <mergeCell ref="D73:D74"/>
    <mergeCell ref="D77:D78"/>
    <mergeCell ref="D87:D88"/>
    <mergeCell ref="D94:D97"/>
    <mergeCell ref="D98:D99"/>
    <mergeCell ref="D113:D115"/>
    <mergeCell ref="D121:D123"/>
    <mergeCell ref="D129:D130"/>
    <mergeCell ref="D138:D139"/>
    <mergeCell ref="D144:D145"/>
    <mergeCell ref="D149:D150"/>
    <mergeCell ref="D151:D152"/>
    <mergeCell ref="D163:D164"/>
    <mergeCell ref="D172:D173"/>
    <mergeCell ref="D176:D177"/>
    <mergeCell ref="D184:D185"/>
    <mergeCell ref="E2:E3"/>
    <mergeCell ref="E10:E11"/>
    <mergeCell ref="E14:E15"/>
    <mergeCell ref="E19:E20"/>
    <mergeCell ref="E24:E25"/>
    <mergeCell ref="E26:E27"/>
    <mergeCell ref="E28:E30"/>
    <mergeCell ref="E31:E34"/>
    <mergeCell ref="E39:E42"/>
    <mergeCell ref="E43:E46"/>
    <mergeCell ref="E49:E51"/>
    <mergeCell ref="E53:E55"/>
    <mergeCell ref="E57:E58"/>
    <mergeCell ref="E59:E61"/>
    <mergeCell ref="E64:E67"/>
    <mergeCell ref="E68:E69"/>
    <mergeCell ref="E73:E74"/>
    <mergeCell ref="E77:E78"/>
    <mergeCell ref="E87:E88"/>
    <mergeCell ref="E94:E97"/>
    <mergeCell ref="E98:E99"/>
    <mergeCell ref="E113:E115"/>
    <mergeCell ref="E121:E123"/>
    <mergeCell ref="E129:E130"/>
    <mergeCell ref="E138:E139"/>
    <mergeCell ref="E144:E145"/>
    <mergeCell ref="E149:E150"/>
    <mergeCell ref="E151:E152"/>
    <mergeCell ref="E163:E164"/>
    <mergeCell ref="E172:E173"/>
    <mergeCell ref="E176:E177"/>
    <mergeCell ref="E184:E185"/>
    <mergeCell ref="F2:F3"/>
    <mergeCell ref="F10:F11"/>
    <mergeCell ref="F14:F15"/>
    <mergeCell ref="F19:F20"/>
    <mergeCell ref="F24:F25"/>
    <mergeCell ref="F26:F27"/>
    <mergeCell ref="F28:F30"/>
    <mergeCell ref="F31:F34"/>
    <mergeCell ref="F39:F42"/>
    <mergeCell ref="F43:F46"/>
    <mergeCell ref="F49:F51"/>
    <mergeCell ref="F53:F55"/>
    <mergeCell ref="F57:F58"/>
    <mergeCell ref="F59:F61"/>
    <mergeCell ref="F64:F67"/>
    <mergeCell ref="F68:F69"/>
    <mergeCell ref="F73:F74"/>
    <mergeCell ref="F77:F78"/>
    <mergeCell ref="F87:F88"/>
    <mergeCell ref="F94:F97"/>
    <mergeCell ref="F98:F99"/>
    <mergeCell ref="F113:F115"/>
    <mergeCell ref="F121:F123"/>
    <mergeCell ref="F129:F130"/>
    <mergeCell ref="F138:F139"/>
    <mergeCell ref="F144:F145"/>
    <mergeCell ref="F149:F150"/>
    <mergeCell ref="F151:F152"/>
    <mergeCell ref="F163:F164"/>
    <mergeCell ref="F172:F173"/>
    <mergeCell ref="F176:F177"/>
    <mergeCell ref="F184:F185"/>
    <mergeCell ref="I2:I3"/>
    <mergeCell ref="I10:I11"/>
    <mergeCell ref="I14:I15"/>
    <mergeCell ref="I19:I20"/>
    <mergeCell ref="I24:I25"/>
    <mergeCell ref="I26:I27"/>
    <mergeCell ref="I28:I30"/>
    <mergeCell ref="I31:I34"/>
    <mergeCell ref="I39:I42"/>
    <mergeCell ref="I43:I46"/>
    <mergeCell ref="I49:I51"/>
    <mergeCell ref="I53:I55"/>
    <mergeCell ref="I57:I58"/>
    <mergeCell ref="I59:I61"/>
    <mergeCell ref="I64:I67"/>
    <mergeCell ref="I68:I69"/>
    <mergeCell ref="I73:I74"/>
    <mergeCell ref="I77:I78"/>
    <mergeCell ref="I87:I88"/>
    <mergeCell ref="I94:I97"/>
    <mergeCell ref="I98:I99"/>
    <mergeCell ref="I113:I115"/>
    <mergeCell ref="I121:I123"/>
    <mergeCell ref="I129:I130"/>
    <mergeCell ref="I138:I139"/>
    <mergeCell ref="I144:I145"/>
    <mergeCell ref="I149:I150"/>
    <mergeCell ref="I151:I152"/>
    <mergeCell ref="I163:I164"/>
    <mergeCell ref="I172:I173"/>
    <mergeCell ref="I176:I177"/>
    <mergeCell ref="I184:I18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opLeftCell="A154" workbookViewId="0">
      <selection activeCell="G181" sqref="G181"/>
    </sheetView>
  </sheetViews>
  <sheetFormatPr defaultColWidth="9" defaultRowHeight="13.5"/>
  <cols>
    <col min="1" max="1" width="14.75" customWidth="1"/>
    <col min="4" max="4" width="13.375" customWidth="1"/>
    <col min="5" max="5" width="13.75" customWidth="1"/>
    <col min="6" max="6" width="16.25" customWidth="1"/>
    <col min="8" max="8" width="29.375" customWidth="1"/>
  </cols>
  <sheetData>
    <row r="1" ht="34" customHeight="1" spans="1:9">
      <c r="A1" s="2" t="s">
        <v>516</v>
      </c>
      <c r="B1" s="3"/>
      <c r="C1" s="3"/>
      <c r="D1" s="4"/>
      <c r="E1" s="4"/>
      <c r="F1" s="4"/>
      <c r="G1" s="4"/>
      <c r="H1" s="5"/>
      <c r="I1" s="4"/>
    </row>
    <row r="2" s="1" customFormat="1" spans="1:9">
      <c r="A2" s="6" t="s">
        <v>2</v>
      </c>
      <c r="B2" s="6" t="s">
        <v>180</v>
      </c>
      <c r="C2" s="6" t="s">
        <v>99</v>
      </c>
      <c r="D2" s="7" t="s">
        <v>100</v>
      </c>
      <c r="E2" s="8" t="s">
        <v>101</v>
      </c>
      <c r="F2" s="8" t="s">
        <v>102</v>
      </c>
      <c r="G2" s="8" t="s">
        <v>103</v>
      </c>
      <c r="H2" s="9"/>
      <c r="I2" s="8" t="s">
        <v>104</v>
      </c>
    </row>
    <row r="3" s="1" customFormat="1" spans="1:9">
      <c r="A3" s="9"/>
      <c r="B3" s="9"/>
      <c r="C3" s="9"/>
      <c r="D3" s="10"/>
      <c r="E3" s="11"/>
      <c r="F3" s="11"/>
      <c r="G3" s="8" t="s">
        <v>105</v>
      </c>
      <c r="H3" s="12" t="s">
        <v>7</v>
      </c>
      <c r="I3" s="11"/>
    </row>
    <row r="4" spans="1:9">
      <c r="A4" s="13" t="s">
        <v>517</v>
      </c>
      <c r="B4" s="13"/>
      <c r="C4" s="13"/>
      <c r="D4" s="14"/>
      <c r="E4" s="14"/>
      <c r="F4" s="14"/>
      <c r="G4" s="14"/>
      <c r="H4" s="13"/>
      <c r="I4" s="14"/>
    </row>
    <row r="5" spans="1:9">
      <c r="A5" s="15" t="s">
        <v>518</v>
      </c>
      <c r="B5" s="16" t="s">
        <v>16</v>
      </c>
      <c r="C5" s="16" t="s">
        <v>239</v>
      </c>
      <c r="D5" s="17">
        <v>0.92750000000002</v>
      </c>
      <c r="E5" s="17">
        <v>19.8905</v>
      </c>
      <c r="F5" s="17">
        <v>16.14</v>
      </c>
      <c r="G5" s="18">
        <v>16.14</v>
      </c>
      <c r="H5" s="237" t="s">
        <v>519</v>
      </c>
      <c r="I5" s="20">
        <f t="shared" ref="I5:I9" si="0">D5+E5-F5</f>
        <v>4.67800000000002</v>
      </c>
    </row>
    <row r="6" spans="1:9">
      <c r="A6" s="16" t="s">
        <v>520</v>
      </c>
      <c r="B6" s="16" t="s">
        <v>22</v>
      </c>
      <c r="C6" s="16" t="s">
        <v>417</v>
      </c>
      <c r="D6" s="17">
        <v>1.9015000000004</v>
      </c>
      <c r="E6" s="17">
        <v>1882.6915</v>
      </c>
      <c r="F6" s="17">
        <v>1874.92</v>
      </c>
      <c r="G6" s="18">
        <v>530.82</v>
      </c>
      <c r="H6" s="19" t="s">
        <v>521</v>
      </c>
      <c r="I6" s="17">
        <f t="shared" si="0"/>
        <v>9.67300000000023</v>
      </c>
    </row>
    <row r="7" spans="1:9">
      <c r="A7" s="16"/>
      <c r="B7" s="16"/>
      <c r="C7" s="16"/>
      <c r="D7" s="17"/>
      <c r="E7" s="17"/>
      <c r="F7" s="17"/>
      <c r="G7" s="18">
        <v>318.43</v>
      </c>
      <c r="H7" s="237" t="s">
        <v>522</v>
      </c>
      <c r="I7" s="17"/>
    </row>
    <row r="8" spans="1:9">
      <c r="A8" s="16"/>
      <c r="B8" s="16"/>
      <c r="C8" s="16"/>
      <c r="D8" s="17"/>
      <c r="E8" s="17"/>
      <c r="F8" s="17"/>
      <c r="G8" s="18">
        <v>1025.67</v>
      </c>
      <c r="H8" s="237" t="s">
        <v>519</v>
      </c>
      <c r="I8" s="17"/>
    </row>
    <row r="9" spans="1:9">
      <c r="A9" s="15" t="s">
        <v>114</v>
      </c>
      <c r="B9" s="15" t="s">
        <v>19</v>
      </c>
      <c r="C9" s="15" t="s">
        <v>414</v>
      </c>
      <c r="D9" s="20">
        <v>33.5099999999989</v>
      </c>
      <c r="E9" s="20">
        <v>1045.5925</v>
      </c>
      <c r="F9" s="20">
        <v>1055.909</v>
      </c>
      <c r="G9" s="20">
        <v>1055.909</v>
      </c>
      <c r="H9" s="21" t="s">
        <v>523</v>
      </c>
      <c r="I9" s="20">
        <f t="shared" si="0"/>
        <v>23.1934999999987</v>
      </c>
    </row>
    <row r="10" spans="1:9">
      <c r="A10" s="22" t="s">
        <v>524</v>
      </c>
      <c r="B10" s="23" t="s">
        <v>110</v>
      </c>
      <c r="C10" s="23" t="s">
        <v>511</v>
      </c>
      <c r="D10" s="18">
        <v>0</v>
      </c>
      <c r="E10" s="18">
        <v>0</v>
      </c>
      <c r="F10" s="18">
        <v>0</v>
      </c>
      <c r="G10" s="18">
        <v>0</v>
      </c>
      <c r="H10" s="24" t="s">
        <v>191</v>
      </c>
      <c r="I10" s="18">
        <v>0</v>
      </c>
    </row>
    <row r="11" ht="24" spans="1:9">
      <c r="A11" s="22" t="s">
        <v>525</v>
      </c>
      <c r="B11" s="23" t="s">
        <v>110</v>
      </c>
      <c r="C11" s="23" t="s">
        <v>526</v>
      </c>
      <c r="D11" s="18">
        <v>0</v>
      </c>
      <c r="E11" s="18">
        <v>0</v>
      </c>
      <c r="F11" s="18">
        <v>0</v>
      </c>
      <c r="G11" s="18">
        <v>0</v>
      </c>
      <c r="H11" s="24" t="s">
        <v>191</v>
      </c>
      <c r="I11" s="18">
        <v>0</v>
      </c>
    </row>
    <row r="12" spans="1:9">
      <c r="A12" s="22" t="s">
        <v>527</v>
      </c>
      <c r="B12" s="24" t="s">
        <v>110</v>
      </c>
      <c r="C12" s="24" t="s">
        <v>528</v>
      </c>
      <c r="D12" s="18">
        <v>5.15570000000001</v>
      </c>
      <c r="E12" s="18">
        <v>142.7993</v>
      </c>
      <c r="F12" s="18">
        <v>144.77</v>
      </c>
      <c r="G12" s="17">
        <v>122.22</v>
      </c>
      <c r="H12" s="238" t="s">
        <v>111</v>
      </c>
      <c r="I12" s="20">
        <f t="shared" ref="I12:I17" si="1">D12+E12-F12</f>
        <v>3.18499999999997</v>
      </c>
    </row>
    <row r="13" spans="1:9">
      <c r="A13" s="24"/>
      <c r="B13" s="24"/>
      <c r="C13" s="24"/>
      <c r="D13" s="18"/>
      <c r="E13" s="18"/>
      <c r="F13" s="18"/>
      <c r="G13" s="17">
        <v>22.55</v>
      </c>
      <c r="H13" s="25" t="s">
        <v>529</v>
      </c>
      <c r="I13" s="20"/>
    </row>
    <row r="14" spans="1:9">
      <c r="A14" s="22" t="s">
        <v>530</v>
      </c>
      <c r="B14" s="26" t="s">
        <v>110</v>
      </c>
      <c r="C14" s="26" t="s">
        <v>531</v>
      </c>
      <c r="D14" s="18">
        <v>4.3275</v>
      </c>
      <c r="E14" s="18">
        <v>85.9015</v>
      </c>
      <c r="F14" s="18">
        <v>87.44</v>
      </c>
      <c r="G14" s="17">
        <v>73.49</v>
      </c>
      <c r="H14" s="238" t="s">
        <v>111</v>
      </c>
      <c r="I14" s="20">
        <f t="shared" si="1"/>
        <v>2.789</v>
      </c>
    </row>
    <row r="15" spans="1:9">
      <c r="A15" s="24"/>
      <c r="B15" s="27"/>
      <c r="C15" s="27"/>
      <c r="D15" s="18"/>
      <c r="E15" s="18"/>
      <c r="F15" s="18"/>
      <c r="G15" s="17">
        <v>13.95</v>
      </c>
      <c r="H15" s="238" t="s">
        <v>529</v>
      </c>
      <c r="I15" s="20"/>
    </row>
    <row r="16" spans="1:9">
      <c r="A16" s="22" t="s">
        <v>532</v>
      </c>
      <c r="B16" s="23" t="s">
        <v>110</v>
      </c>
      <c r="C16" s="23" t="s">
        <v>533</v>
      </c>
      <c r="D16" s="18">
        <v>3.4905</v>
      </c>
      <c r="E16" s="18">
        <v>2.3545</v>
      </c>
      <c r="F16" s="18">
        <v>3.83</v>
      </c>
      <c r="G16" s="17">
        <v>3.83</v>
      </c>
      <c r="H16" s="238" t="s">
        <v>111</v>
      </c>
      <c r="I16" s="20">
        <f t="shared" si="1"/>
        <v>2.015</v>
      </c>
    </row>
    <row r="17" spans="1:9">
      <c r="A17" s="22" t="s">
        <v>534</v>
      </c>
      <c r="B17" s="26" t="s">
        <v>110</v>
      </c>
      <c r="C17" s="26" t="s">
        <v>535</v>
      </c>
      <c r="D17" s="18">
        <v>8.5</v>
      </c>
      <c r="E17" s="18">
        <v>18.652</v>
      </c>
      <c r="F17" s="18">
        <v>26.1</v>
      </c>
      <c r="G17" s="17">
        <f>11160/1000</f>
        <v>11.16</v>
      </c>
      <c r="H17" s="238" t="s">
        <v>529</v>
      </c>
      <c r="I17" s="20">
        <f t="shared" si="1"/>
        <v>1.052</v>
      </c>
    </row>
    <row r="18" spans="1:9">
      <c r="A18" s="24"/>
      <c r="B18" s="27"/>
      <c r="C18" s="27"/>
      <c r="D18" s="18"/>
      <c r="E18" s="18"/>
      <c r="F18" s="18"/>
      <c r="G18" s="17">
        <f>14940/1000</f>
        <v>14.94</v>
      </c>
      <c r="H18" s="238" t="s">
        <v>111</v>
      </c>
      <c r="I18" s="20"/>
    </row>
    <row r="19" spans="1:9">
      <c r="A19" s="22" t="s">
        <v>536</v>
      </c>
      <c r="B19" s="23" t="s">
        <v>110</v>
      </c>
      <c r="C19" s="23" t="s">
        <v>537</v>
      </c>
      <c r="D19" s="18">
        <v>0.00099999999999989</v>
      </c>
      <c r="E19" s="18">
        <v>0.9315</v>
      </c>
      <c r="F19" s="18">
        <v>0</v>
      </c>
      <c r="G19" s="18">
        <v>0</v>
      </c>
      <c r="H19" s="25" t="s">
        <v>138</v>
      </c>
      <c r="I19" s="20">
        <f t="shared" ref="I19:I28" si="2">D19+E19-F19</f>
        <v>0.9325</v>
      </c>
    </row>
    <row r="20" spans="1:9">
      <c r="A20" s="22" t="s">
        <v>538</v>
      </c>
      <c r="B20" s="23" t="s">
        <v>110</v>
      </c>
      <c r="C20" s="23" t="s">
        <v>539</v>
      </c>
      <c r="D20" s="18">
        <v>0.00350000000000006</v>
      </c>
      <c r="E20" s="18">
        <v>0.558</v>
      </c>
      <c r="F20" s="18">
        <v>0</v>
      </c>
      <c r="G20" s="18">
        <v>0</v>
      </c>
      <c r="H20" s="25" t="s">
        <v>138</v>
      </c>
      <c r="I20" s="20">
        <f t="shared" si="2"/>
        <v>0.5615</v>
      </c>
    </row>
    <row r="21" spans="1:9">
      <c r="A21" s="22" t="s">
        <v>540</v>
      </c>
      <c r="B21" s="23" t="s">
        <v>110</v>
      </c>
      <c r="C21" s="23" t="s">
        <v>541</v>
      </c>
      <c r="D21" s="18">
        <v>6.0145</v>
      </c>
      <c r="E21" s="18">
        <v>10.5665</v>
      </c>
      <c r="F21" s="18">
        <v>4.99</v>
      </c>
      <c r="G21" s="17">
        <v>4.99</v>
      </c>
      <c r="H21" s="238" t="s">
        <v>111</v>
      </c>
      <c r="I21" s="20">
        <f t="shared" si="2"/>
        <v>11.591</v>
      </c>
    </row>
    <row r="22" spans="1:9">
      <c r="A22" s="22" t="s">
        <v>542</v>
      </c>
      <c r="B22" s="23" t="s">
        <v>110</v>
      </c>
      <c r="C22" s="23" t="s">
        <v>543</v>
      </c>
      <c r="D22" s="18">
        <v>3.238</v>
      </c>
      <c r="E22" s="18">
        <v>8.6075</v>
      </c>
      <c r="F22" s="18">
        <v>11.4455</v>
      </c>
      <c r="G22" s="20">
        <v>11.4455</v>
      </c>
      <c r="H22" s="238" t="s">
        <v>111</v>
      </c>
      <c r="I22" s="20">
        <f t="shared" si="2"/>
        <v>0.4</v>
      </c>
    </row>
    <row r="23" spans="1:9">
      <c r="A23" s="22" t="s">
        <v>544</v>
      </c>
      <c r="B23" s="23" t="s">
        <v>110</v>
      </c>
      <c r="C23" s="23" t="s">
        <v>545</v>
      </c>
      <c r="D23" s="18">
        <v>0.001</v>
      </c>
      <c r="E23" s="18">
        <v>0</v>
      </c>
      <c r="F23" s="18">
        <v>0</v>
      </c>
      <c r="G23" s="18">
        <v>0</v>
      </c>
      <c r="H23" s="25" t="s">
        <v>138</v>
      </c>
      <c r="I23" s="20">
        <f t="shared" si="2"/>
        <v>0.001</v>
      </c>
    </row>
    <row r="24" spans="1:9">
      <c r="A24" s="22" t="s">
        <v>546</v>
      </c>
      <c r="B24" s="23" t="s">
        <v>110</v>
      </c>
      <c r="C24" s="23" t="s">
        <v>547</v>
      </c>
      <c r="D24" s="18">
        <v>0</v>
      </c>
      <c r="E24" s="18">
        <v>1.143</v>
      </c>
      <c r="F24" s="18">
        <v>1.143</v>
      </c>
      <c r="G24" s="20">
        <v>1.143</v>
      </c>
      <c r="H24" s="238" t="s">
        <v>111</v>
      </c>
      <c r="I24" s="20">
        <f t="shared" si="2"/>
        <v>0</v>
      </c>
    </row>
    <row r="25" spans="1:9">
      <c r="A25" s="22" t="s">
        <v>548</v>
      </c>
      <c r="B25" s="23" t="s">
        <v>110</v>
      </c>
      <c r="C25" s="23" t="s">
        <v>549</v>
      </c>
      <c r="D25" s="18">
        <v>0</v>
      </c>
      <c r="E25" s="18">
        <v>10.0575</v>
      </c>
      <c r="F25" s="18">
        <v>10.0575</v>
      </c>
      <c r="G25" s="20">
        <v>10.0575</v>
      </c>
      <c r="H25" s="238" t="s">
        <v>111</v>
      </c>
      <c r="I25" s="20">
        <f t="shared" si="2"/>
        <v>0</v>
      </c>
    </row>
    <row r="26" spans="1:9">
      <c r="A26" s="22" t="s">
        <v>550</v>
      </c>
      <c r="B26" s="23" t="s">
        <v>110</v>
      </c>
      <c r="C26" s="23" t="s">
        <v>551</v>
      </c>
      <c r="D26" s="18">
        <v>0</v>
      </c>
      <c r="E26" s="18">
        <v>4.973</v>
      </c>
      <c r="F26" s="18">
        <v>4.973</v>
      </c>
      <c r="G26" s="20">
        <v>4.973</v>
      </c>
      <c r="H26" s="238" t="s">
        <v>111</v>
      </c>
      <c r="I26" s="20">
        <f t="shared" si="2"/>
        <v>0</v>
      </c>
    </row>
    <row r="27" spans="1:9">
      <c r="A27" s="22" t="s">
        <v>552</v>
      </c>
      <c r="B27" s="23" t="s">
        <v>110</v>
      </c>
      <c r="C27" s="23" t="s">
        <v>553</v>
      </c>
      <c r="D27" s="18">
        <v>0</v>
      </c>
      <c r="E27" s="18">
        <v>1.615</v>
      </c>
      <c r="F27" s="18">
        <v>1.615</v>
      </c>
      <c r="G27" s="20">
        <v>1.615</v>
      </c>
      <c r="H27" s="238" t="s">
        <v>111</v>
      </c>
      <c r="I27" s="20">
        <f t="shared" si="2"/>
        <v>0</v>
      </c>
    </row>
    <row r="28" spans="1:9">
      <c r="A28" s="28" t="s">
        <v>554</v>
      </c>
      <c r="B28" s="29" t="s">
        <v>107</v>
      </c>
      <c r="C28" s="29" t="s">
        <v>10</v>
      </c>
      <c r="D28" s="30">
        <v>0.45750000000001</v>
      </c>
      <c r="E28" s="30">
        <v>115.117</v>
      </c>
      <c r="F28" s="30">
        <f>G28+G29</f>
        <v>115.5745</v>
      </c>
      <c r="G28" s="31">
        <v>115.38</v>
      </c>
      <c r="H28" s="237" t="s">
        <v>555</v>
      </c>
      <c r="I28" s="57">
        <f t="shared" si="2"/>
        <v>0</v>
      </c>
    </row>
    <row r="29" spans="1:9">
      <c r="A29" s="32"/>
      <c r="B29" s="33"/>
      <c r="C29" s="33"/>
      <c r="D29" s="34"/>
      <c r="E29" s="34"/>
      <c r="F29" s="34"/>
      <c r="G29" s="31">
        <v>0.1945</v>
      </c>
      <c r="H29" s="19" t="s">
        <v>556</v>
      </c>
      <c r="I29" s="58"/>
    </row>
    <row r="30" spans="1:9">
      <c r="A30" s="22" t="s">
        <v>557</v>
      </c>
      <c r="B30" s="23" t="s">
        <v>481</v>
      </c>
      <c r="C30" s="23" t="s">
        <v>558</v>
      </c>
      <c r="D30" s="18">
        <v>0</v>
      </c>
      <c r="E30" s="18">
        <v>0</v>
      </c>
      <c r="F30" s="18">
        <v>0</v>
      </c>
      <c r="G30" s="18">
        <v>0</v>
      </c>
      <c r="H30" s="35" t="s">
        <v>191</v>
      </c>
      <c r="I30" s="20">
        <f t="shared" ref="I30:I32" si="3">D30+E30-F30</f>
        <v>0</v>
      </c>
    </row>
    <row r="31" spans="1:9">
      <c r="A31" s="22" t="s">
        <v>559</v>
      </c>
      <c r="B31" s="24" t="s">
        <v>24</v>
      </c>
      <c r="C31" s="24" t="s">
        <v>226</v>
      </c>
      <c r="D31" s="18">
        <v>2.76149999999998</v>
      </c>
      <c r="E31" s="18">
        <v>94.6185</v>
      </c>
      <c r="F31" s="18">
        <v>95.91</v>
      </c>
      <c r="G31" s="20">
        <v>95.91</v>
      </c>
      <c r="H31" s="238" t="s">
        <v>117</v>
      </c>
      <c r="I31" s="20">
        <f t="shared" si="3"/>
        <v>1.46999999999998</v>
      </c>
    </row>
    <row r="32" spans="1:9">
      <c r="A32" s="22" t="s">
        <v>560</v>
      </c>
      <c r="B32" s="29" t="s">
        <v>24</v>
      </c>
      <c r="C32" s="29" t="s">
        <v>230</v>
      </c>
      <c r="D32" s="18">
        <v>70.5375</v>
      </c>
      <c r="E32" s="18">
        <v>424.059</v>
      </c>
      <c r="F32" s="18">
        <v>484.87</v>
      </c>
      <c r="G32" s="20">
        <v>58.17</v>
      </c>
      <c r="H32" s="239" t="s">
        <v>561</v>
      </c>
      <c r="I32" s="20">
        <f t="shared" si="3"/>
        <v>9.72649999999999</v>
      </c>
    </row>
    <row r="33" spans="1:9">
      <c r="A33" s="24"/>
      <c r="B33" s="33"/>
      <c r="C33" s="33"/>
      <c r="D33" s="18"/>
      <c r="E33" s="18"/>
      <c r="F33" s="18"/>
      <c r="G33" s="20">
        <v>426.7</v>
      </c>
      <c r="H33" s="21" t="s">
        <v>562</v>
      </c>
      <c r="I33" s="20"/>
    </row>
    <row r="34" spans="1:9">
      <c r="A34" s="22" t="s">
        <v>563</v>
      </c>
      <c r="B34" s="24" t="s">
        <v>27</v>
      </c>
      <c r="C34" s="24" t="s">
        <v>460</v>
      </c>
      <c r="D34" s="18">
        <v>85.3334999999999</v>
      </c>
      <c r="E34" s="18">
        <v>325.72</v>
      </c>
      <c r="F34" s="18">
        <v>364.05</v>
      </c>
      <c r="G34" s="17">
        <v>51.32</v>
      </c>
      <c r="H34" s="238" t="s">
        <v>564</v>
      </c>
      <c r="I34" s="20">
        <f>D34+E34-F34</f>
        <v>47.0034999999999</v>
      </c>
    </row>
    <row r="35" spans="1:9">
      <c r="A35" s="24"/>
      <c r="B35" s="24"/>
      <c r="C35" s="24"/>
      <c r="D35" s="18"/>
      <c r="E35" s="18"/>
      <c r="F35" s="18"/>
      <c r="G35" s="17">
        <v>65.48</v>
      </c>
      <c r="H35" s="238" t="s">
        <v>561</v>
      </c>
      <c r="I35" s="20"/>
    </row>
    <row r="36" spans="1:9">
      <c r="A36" s="24"/>
      <c r="B36" s="24"/>
      <c r="C36" s="24"/>
      <c r="D36" s="18"/>
      <c r="E36" s="18"/>
      <c r="F36" s="18"/>
      <c r="G36" s="17">
        <v>62.71</v>
      </c>
      <c r="H36" s="25" t="s">
        <v>28</v>
      </c>
      <c r="I36" s="20"/>
    </row>
    <row r="37" spans="1:9">
      <c r="A37" s="24"/>
      <c r="B37" s="24"/>
      <c r="C37" s="24"/>
      <c r="D37" s="18"/>
      <c r="E37" s="18"/>
      <c r="F37" s="18"/>
      <c r="G37" s="17">
        <v>150.96</v>
      </c>
      <c r="H37" s="238" t="s">
        <v>565</v>
      </c>
      <c r="I37" s="20"/>
    </row>
    <row r="38" spans="1:9">
      <c r="A38" s="24"/>
      <c r="B38" s="24"/>
      <c r="C38" s="24"/>
      <c r="D38" s="18"/>
      <c r="E38" s="18"/>
      <c r="F38" s="18"/>
      <c r="G38" s="17">
        <v>33.58</v>
      </c>
      <c r="H38" s="25" t="s">
        <v>566</v>
      </c>
      <c r="I38" s="20"/>
    </row>
    <row r="39" spans="1:9">
      <c r="A39" s="22" t="s">
        <v>567</v>
      </c>
      <c r="B39" s="29" t="s">
        <v>27</v>
      </c>
      <c r="C39" s="29" t="s">
        <v>568</v>
      </c>
      <c r="D39" s="18">
        <v>45.8115</v>
      </c>
      <c r="E39" s="18">
        <v>96.3255</v>
      </c>
      <c r="F39" s="18">
        <v>131.36</v>
      </c>
      <c r="G39" s="20">
        <v>64.61</v>
      </c>
      <c r="H39" s="238" t="s">
        <v>569</v>
      </c>
      <c r="I39" s="20">
        <f t="shared" ref="I39:I46" si="4">D39+E39-F39</f>
        <v>10.777</v>
      </c>
    </row>
    <row r="40" spans="1:9">
      <c r="A40" s="24"/>
      <c r="B40" s="33"/>
      <c r="C40" s="33"/>
      <c r="D40" s="18"/>
      <c r="E40" s="18"/>
      <c r="F40" s="18"/>
      <c r="G40" s="20">
        <v>66.75</v>
      </c>
      <c r="H40" s="238" t="s">
        <v>565</v>
      </c>
      <c r="I40" s="20"/>
    </row>
    <row r="41" spans="1:9">
      <c r="A41" s="22" t="s">
        <v>570</v>
      </c>
      <c r="B41" s="24" t="s">
        <v>27</v>
      </c>
      <c r="C41" s="24" t="s">
        <v>571</v>
      </c>
      <c r="D41" s="18">
        <v>0.034</v>
      </c>
      <c r="E41" s="18">
        <v>0.0065</v>
      </c>
      <c r="F41" s="18">
        <v>0</v>
      </c>
      <c r="G41" s="18">
        <v>0</v>
      </c>
      <c r="H41" s="25" t="s">
        <v>138</v>
      </c>
      <c r="I41" s="20">
        <f t="shared" si="4"/>
        <v>0.0405</v>
      </c>
    </row>
    <row r="42" spans="1:9">
      <c r="A42" s="22" t="s">
        <v>65</v>
      </c>
      <c r="B42" s="24" t="s">
        <v>572</v>
      </c>
      <c r="C42" s="24" t="s">
        <v>573</v>
      </c>
      <c r="D42" s="18">
        <v>2.508</v>
      </c>
      <c r="E42" s="18">
        <v>29.699</v>
      </c>
      <c r="F42" s="18">
        <v>26.66</v>
      </c>
      <c r="G42" s="17">
        <v>26.66</v>
      </c>
      <c r="H42" s="238" t="s">
        <v>574</v>
      </c>
      <c r="I42" s="20">
        <f t="shared" si="4"/>
        <v>5.547</v>
      </c>
    </row>
    <row r="43" spans="1:9">
      <c r="A43" s="22" t="s">
        <v>575</v>
      </c>
      <c r="B43" s="24" t="s">
        <v>576</v>
      </c>
      <c r="C43" s="24" t="s">
        <v>66</v>
      </c>
      <c r="D43" s="18">
        <v>0.0525</v>
      </c>
      <c r="E43" s="18">
        <v>1.195</v>
      </c>
      <c r="F43" s="18">
        <v>0.06</v>
      </c>
      <c r="G43" s="17">
        <v>0.06</v>
      </c>
      <c r="H43" s="238" t="s">
        <v>577</v>
      </c>
      <c r="I43" s="20">
        <f t="shared" si="4"/>
        <v>1.1875</v>
      </c>
    </row>
    <row r="44" spans="1:9">
      <c r="A44" s="22" t="s">
        <v>578</v>
      </c>
      <c r="B44" s="24" t="s">
        <v>579</v>
      </c>
      <c r="C44" s="24" t="s">
        <v>580</v>
      </c>
      <c r="D44" s="18">
        <v>0.123</v>
      </c>
      <c r="E44" s="18">
        <v>1.213</v>
      </c>
      <c r="F44" s="18">
        <v>1.1855</v>
      </c>
      <c r="G44" s="17">
        <v>1.1855</v>
      </c>
      <c r="H44" s="238" t="s">
        <v>581</v>
      </c>
      <c r="I44" s="20">
        <f t="shared" si="4"/>
        <v>0.1505</v>
      </c>
    </row>
    <row r="45" spans="1:9">
      <c r="A45" s="16" t="s">
        <v>582</v>
      </c>
      <c r="B45" s="23" t="s">
        <v>156</v>
      </c>
      <c r="C45" s="23" t="s">
        <v>487</v>
      </c>
      <c r="D45" s="18">
        <v>5.517</v>
      </c>
      <c r="E45" s="18">
        <v>35.3945</v>
      </c>
      <c r="F45" s="18">
        <v>33.44</v>
      </c>
      <c r="G45" s="18">
        <v>33.44</v>
      </c>
      <c r="H45" s="238" t="s">
        <v>583</v>
      </c>
      <c r="I45" s="20">
        <f t="shared" si="4"/>
        <v>7.47150000000001</v>
      </c>
    </row>
    <row r="46" spans="1:9">
      <c r="A46" s="24" t="s">
        <v>584</v>
      </c>
      <c r="B46" s="29" t="s">
        <v>585</v>
      </c>
      <c r="C46" s="29" t="s">
        <v>586</v>
      </c>
      <c r="D46" s="18">
        <v>31.963</v>
      </c>
      <c r="E46" s="18">
        <v>93.8745</v>
      </c>
      <c r="F46" s="18">
        <v>107.58</v>
      </c>
      <c r="G46" s="18">
        <v>21.93</v>
      </c>
      <c r="H46" s="238" t="s">
        <v>564</v>
      </c>
      <c r="I46" s="20">
        <f t="shared" si="4"/>
        <v>18.2575</v>
      </c>
    </row>
    <row r="47" spans="1:9">
      <c r="A47" s="24"/>
      <c r="B47" s="36"/>
      <c r="C47" s="36"/>
      <c r="D47" s="18"/>
      <c r="E47" s="18"/>
      <c r="F47" s="18"/>
      <c r="G47" s="18">
        <v>43.33</v>
      </c>
      <c r="H47" s="238" t="s">
        <v>569</v>
      </c>
      <c r="I47" s="20"/>
    </row>
    <row r="48" spans="1:9">
      <c r="A48" s="24"/>
      <c r="B48" s="33"/>
      <c r="C48" s="33"/>
      <c r="D48" s="18"/>
      <c r="E48" s="18"/>
      <c r="F48" s="18"/>
      <c r="G48" s="18">
        <v>42.32</v>
      </c>
      <c r="H48" s="238" t="s">
        <v>165</v>
      </c>
      <c r="I48" s="20"/>
    </row>
    <row r="49" spans="1:9">
      <c r="A49" s="24" t="s">
        <v>587</v>
      </c>
      <c r="B49" s="29" t="s">
        <v>430</v>
      </c>
      <c r="C49" s="29" t="s">
        <v>55</v>
      </c>
      <c r="D49" s="18">
        <v>14.426</v>
      </c>
      <c r="E49" s="18">
        <v>65.3375</v>
      </c>
      <c r="F49" s="18">
        <v>63</v>
      </c>
      <c r="G49" s="18">
        <v>15.09</v>
      </c>
      <c r="H49" s="238" t="s">
        <v>564</v>
      </c>
      <c r="I49" s="20">
        <f t="shared" ref="I49:I58" si="5">D49+E49-F49</f>
        <v>16.7635</v>
      </c>
    </row>
    <row r="50" spans="1:9">
      <c r="A50" s="24"/>
      <c r="B50" s="36"/>
      <c r="C50" s="36"/>
      <c r="D50" s="18"/>
      <c r="E50" s="18"/>
      <c r="F50" s="18"/>
      <c r="G50" s="18">
        <v>15.14</v>
      </c>
      <c r="H50" s="25" t="s">
        <v>561</v>
      </c>
      <c r="I50" s="20"/>
    </row>
    <row r="51" spans="1:9">
      <c r="A51" s="24"/>
      <c r="B51" s="33"/>
      <c r="C51" s="33"/>
      <c r="D51" s="18"/>
      <c r="E51" s="18"/>
      <c r="F51" s="18"/>
      <c r="G51" s="18">
        <v>32.77</v>
      </c>
      <c r="H51" s="238" t="s">
        <v>569</v>
      </c>
      <c r="I51" s="20"/>
    </row>
    <row r="52" spans="1:9">
      <c r="A52" s="37" t="s">
        <v>588</v>
      </c>
      <c r="B52" s="38"/>
      <c r="C52" s="38"/>
      <c r="D52" s="39">
        <f t="shared" ref="D52:G52" si="6">SUM(D5:D51)</f>
        <v>326.595699999999</v>
      </c>
      <c r="E52" s="39">
        <f t="shared" si="6"/>
        <v>4518.8938</v>
      </c>
      <c r="F52" s="39">
        <f t="shared" si="6"/>
        <v>4667.023</v>
      </c>
      <c r="G52" s="39">
        <f t="shared" si="6"/>
        <v>4667.023</v>
      </c>
      <c r="H52" s="40"/>
      <c r="I52" s="39">
        <f t="shared" si="5"/>
        <v>178.4665</v>
      </c>
    </row>
    <row r="53" spans="1:9">
      <c r="A53" s="41" t="s">
        <v>589</v>
      </c>
      <c r="B53" s="42"/>
      <c r="C53" s="42"/>
      <c r="D53" s="43"/>
      <c r="E53" s="43"/>
      <c r="F53" s="43"/>
      <c r="G53" s="43"/>
      <c r="H53" s="42"/>
      <c r="I53" s="59"/>
    </row>
    <row r="54" spans="1:9">
      <c r="A54" s="16" t="s">
        <v>590</v>
      </c>
      <c r="B54" s="23" t="s">
        <v>591</v>
      </c>
      <c r="C54" s="23" t="s">
        <v>63</v>
      </c>
      <c r="D54" s="18">
        <v>0.4005</v>
      </c>
      <c r="E54" s="18">
        <v>0.1825</v>
      </c>
      <c r="F54" s="18">
        <v>0.51</v>
      </c>
      <c r="G54" s="18">
        <v>0.51</v>
      </c>
      <c r="H54" s="238" t="s">
        <v>64</v>
      </c>
      <c r="I54" s="20">
        <f t="shared" si="5"/>
        <v>0.073</v>
      </c>
    </row>
    <row r="55" spans="1:9">
      <c r="A55" s="22" t="s">
        <v>592</v>
      </c>
      <c r="B55" s="23" t="s">
        <v>32</v>
      </c>
      <c r="C55" s="23" t="s">
        <v>412</v>
      </c>
      <c r="D55" s="18">
        <v>0.0015</v>
      </c>
      <c r="E55" s="18">
        <v>0.001</v>
      </c>
      <c r="F55" s="18">
        <v>0.0025</v>
      </c>
      <c r="G55" s="18">
        <v>0.0025</v>
      </c>
      <c r="H55" s="238" t="s">
        <v>122</v>
      </c>
      <c r="I55" s="20">
        <f t="shared" si="5"/>
        <v>0</v>
      </c>
    </row>
    <row r="56" spans="1:9">
      <c r="A56" s="22" t="s">
        <v>593</v>
      </c>
      <c r="B56" s="23" t="s">
        <v>32</v>
      </c>
      <c r="C56" s="23" t="s">
        <v>594</v>
      </c>
      <c r="D56" s="18">
        <v>1.332</v>
      </c>
      <c r="E56" s="18">
        <v>4.45</v>
      </c>
      <c r="F56" s="18">
        <v>5.087</v>
      </c>
      <c r="G56" s="18">
        <v>5.087</v>
      </c>
      <c r="H56" s="238" t="s">
        <v>122</v>
      </c>
      <c r="I56" s="20">
        <f t="shared" si="5"/>
        <v>0.695</v>
      </c>
    </row>
    <row r="57" spans="1:9">
      <c r="A57" s="44" t="s">
        <v>595</v>
      </c>
      <c r="B57" s="45" t="s">
        <v>30</v>
      </c>
      <c r="C57" s="45" t="s">
        <v>434</v>
      </c>
      <c r="D57" s="46">
        <v>24.299</v>
      </c>
      <c r="E57" s="46">
        <v>39.396</v>
      </c>
      <c r="F57" s="46">
        <f>G57</f>
        <v>38.27</v>
      </c>
      <c r="G57" s="47">
        <v>38.27</v>
      </c>
      <c r="H57" s="240" t="s">
        <v>28</v>
      </c>
      <c r="I57" s="46">
        <f t="shared" si="5"/>
        <v>25.425</v>
      </c>
    </row>
    <row r="58" spans="1:9">
      <c r="A58" s="49" t="s">
        <v>596</v>
      </c>
      <c r="B58" s="26" t="s">
        <v>30</v>
      </c>
      <c r="C58" s="26" t="s">
        <v>444</v>
      </c>
      <c r="D58" s="50">
        <v>6.953</v>
      </c>
      <c r="E58" s="30">
        <v>5.309</v>
      </c>
      <c r="F58" s="30">
        <f>G58+G59</f>
        <v>8.2235</v>
      </c>
      <c r="G58" s="18">
        <v>7.15</v>
      </c>
      <c r="H58" s="238" t="s">
        <v>28</v>
      </c>
      <c r="I58" s="30">
        <f t="shared" si="5"/>
        <v>4.0385</v>
      </c>
    </row>
    <row r="59" spans="1:9">
      <c r="A59" s="51"/>
      <c r="B59" s="27"/>
      <c r="C59" s="27"/>
      <c r="D59" s="52"/>
      <c r="E59" s="34"/>
      <c r="F59" s="34"/>
      <c r="G59" s="18">
        <v>1.0735</v>
      </c>
      <c r="H59" s="25" t="s">
        <v>556</v>
      </c>
      <c r="I59" s="34"/>
    </row>
    <row r="60" spans="1:9">
      <c r="A60" s="53" t="s">
        <v>597</v>
      </c>
      <c r="B60" s="54" t="s">
        <v>30</v>
      </c>
      <c r="C60" s="54" t="s">
        <v>598</v>
      </c>
      <c r="D60" s="18">
        <v>-1.99840144432528e-14</v>
      </c>
      <c r="E60" s="18">
        <v>0</v>
      </c>
      <c r="F60" s="18">
        <v>0</v>
      </c>
      <c r="G60" s="18">
        <v>0</v>
      </c>
      <c r="H60" s="55" t="s">
        <v>191</v>
      </c>
      <c r="I60" s="20">
        <f t="shared" ref="I60:I70" si="7">D60+E60-F60</f>
        <v>-1.99840144432528e-14</v>
      </c>
    </row>
    <row r="61" spans="1:9">
      <c r="A61" s="53" t="s">
        <v>599</v>
      </c>
      <c r="B61" s="54" t="s">
        <v>30</v>
      </c>
      <c r="C61" s="54" t="s">
        <v>600</v>
      </c>
      <c r="D61" s="18">
        <v>3.021</v>
      </c>
      <c r="E61" s="18">
        <v>10.8815</v>
      </c>
      <c r="F61" s="18">
        <v>12.08</v>
      </c>
      <c r="G61" s="18">
        <v>12.08</v>
      </c>
      <c r="H61" s="238" t="s">
        <v>601</v>
      </c>
      <c r="I61" s="20">
        <f t="shared" si="7"/>
        <v>1.8225</v>
      </c>
    </row>
    <row r="62" spans="1:9">
      <c r="A62" s="53" t="s">
        <v>602</v>
      </c>
      <c r="B62" s="54" t="s">
        <v>30</v>
      </c>
      <c r="C62" s="54" t="s">
        <v>603</v>
      </c>
      <c r="D62" s="18">
        <v>1.181</v>
      </c>
      <c r="E62" s="18">
        <v>6.7035</v>
      </c>
      <c r="F62" s="18">
        <v>6.96</v>
      </c>
      <c r="G62" s="18">
        <v>6.96</v>
      </c>
      <c r="H62" s="25" t="s">
        <v>28</v>
      </c>
      <c r="I62" s="20">
        <f t="shared" si="7"/>
        <v>0.9245</v>
      </c>
    </row>
    <row r="63" spans="1:9">
      <c r="A63" s="56" t="s">
        <v>604</v>
      </c>
      <c r="B63" s="54" t="s">
        <v>30</v>
      </c>
      <c r="C63" s="23" t="s">
        <v>446</v>
      </c>
      <c r="D63" s="18">
        <v>0.2675</v>
      </c>
      <c r="E63" s="18">
        <v>2.8145</v>
      </c>
      <c r="F63" s="18">
        <v>0</v>
      </c>
      <c r="G63" s="18">
        <v>0</v>
      </c>
      <c r="H63" s="25" t="s">
        <v>138</v>
      </c>
      <c r="I63" s="20">
        <f t="shared" si="7"/>
        <v>3.082</v>
      </c>
    </row>
    <row r="64" spans="1:9">
      <c r="A64" s="22" t="s">
        <v>605</v>
      </c>
      <c r="B64" s="23" t="s">
        <v>140</v>
      </c>
      <c r="C64" s="23" t="s">
        <v>606</v>
      </c>
      <c r="D64" s="18">
        <v>1.4175</v>
      </c>
      <c r="E64" s="18">
        <v>1.0245</v>
      </c>
      <c r="F64" s="18">
        <v>2.21</v>
      </c>
      <c r="G64" s="18">
        <v>2.21</v>
      </c>
      <c r="H64" s="238" t="s">
        <v>607</v>
      </c>
      <c r="I64" s="20">
        <f t="shared" si="7"/>
        <v>0.232</v>
      </c>
    </row>
    <row r="65" spans="1:9">
      <c r="A65" s="22" t="s">
        <v>608</v>
      </c>
      <c r="B65" s="23" t="s">
        <v>140</v>
      </c>
      <c r="C65" s="23" t="s">
        <v>60</v>
      </c>
      <c r="D65" s="18">
        <v>2.03</v>
      </c>
      <c r="E65" s="18">
        <v>5.2375</v>
      </c>
      <c r="F65" s="18">
        <v>5.09</v>
      </c>
      <c r="G65" s="18">
        <v>5.09</v>
      </c>
      <c r="H65" s="238" t="s">
        <v>607</v>
      </c>
      <c r="I65" s="20">
        <f t="shared" si="7"/>
        <v>2.1775</v>
      </c>
    </row>
    <row r="66" spans="1:9">
      <c r="A66" s="22" t="s">
        <v>52</v>
      </c>
      <c r="B66" s="23" t="s">
        <v>128</v>
      </c>
      <c r="C66" s="23" t="s">
        <v>51</v>
      </c>
      <c r="D66" s="18">
        <v>3.66350000000001</v>
      </c>
      <c r="E66" s="18">
        <v>5.5845</v>
      </c>
      <c r="F66" s="18">
        <v>4.05</v>
      </c>
      <c r="G66" s="18">
        <v>4.05</v>
      </c>
      <c r="H66" s="25" t="s">
        <v>583</v>
      </c>
      <c r="I66" s="20">
        <f t="shared" si="7"/>
        <v>5.19800000000001</v>
      </c>
    </row>
    <row r="67" spans="1:9">
      <c r="A67" s="22" t="s">
        <v>54</v>
      </c>
      <c r="B67" s="23" t="s">
        <v>123</v>
      </c>
      <c r="C67" s="23" t="s">
        <v>53</v>
      </c>
      <c r="D67" s="18">
        <v>1.7195</v>
      </c>
      <c r="E67" s="18">
        <v>0.081</v>
      </c>
      <c r="F67" s="18">
        <v>0</v>
      </c>
      <c r="G67" s="18">
        <v>0</v>
      </c>
      <c r="H67" s="25" t="s">
        <v>138</v>
      </c>
      <c r="I67" s="20">
        <f t="shared" si="7"/>
        <v>1.8005</v>
      </c>
    </row>
    <row r="68" spans="1:9">
      <c r="A68" s="22" t="s">
        <v>56</v>
      </c>
      <c r="B68" s="60" t="s">
        <v>126</v>
      </c>
      <c r="C68" s="60" t="s">
        <v>57</v>
      </c>
      <c r="D68" s="18">
        <v>6.6205</v>
      </c>
      <c r="E68" s="18">
        <v>3.58</v>
      </c>
      <c r="F68" s="18">
        <v>6.61</v>
      </c>
      <c r="G68" s="18">
        <v>6.61</v>
      </c>
      <c r="H68" s="25" t="s">
        <v>583</v>
      </c>
      <c r="I68" s="20">
        <f t="shared" si="7"/>
        <v>3.5905</v>
      </c>
    </row>
    <row r="69" spans="1:9">
      <c r="A69" s="22" t="s">
        <v>609</v>
      </c>
      <c r="B69" s="24" t="s">
        <v>125</v>
      </c>
      <c r="C69" s="24" t="s">
        <v>468</v>
      </c>
      <c r="D69" s="18">
        <v>1.291</v>
      </c>
      <c r="E69" s="18">
        <v>0.611</v>
      </c>
      <c r="F69" s="18">
        <v>0</v>
      </c>
      <c r="G69" s="18">
        <v>0</v>
      </c>
      <c r="H69" s="25" t="s">
        <v>138</v>
      </c>
      <c r="I69" s="20">
        <f t="shared" si="7"/>
        <v>1.902</v>
      </c>
    </row>
    <row r="70" spans="1:9">
      <c r="A70" s="22" t="s">
        <v>610</v>
      </c>
      <c r="B70" s="29" t="s">
        <v>125</v>
      </c>
      <c r="C70" s="29" t="s">
        <v>491</v>
      </c>
      <c r="D70" s="18">
        <v>13.282</v>
      </c>
      <c r="E70" s="18">
        <v>101.127</v>
      </c>
      <c r="F70" s="18">
        <v>114.11</v>
      </c>
      <c r="G70" s="18">
        <v>21.92</v>
      </c>
      <c r="H70" s="25" t="s">
        <v>564</v>
      </c>
      <c r="I70" s="20">
        <f t="shared" si="7"/>
        <v>0.298999999999992</v>
      </c>
    </row>
    <row r="71" spans="1:9">
      <c r="A71" s="24"/>
      <c r="B71" s="36"/>
      <c r="C71" s="36"/>
      <c r="D71" s="18"/>
      <c r="E71" s="18"/>
      <c r="F71" s="18"/>
      <c r="G71" s="18">
        <v>30</v>
      </c>
      <c r="H71" s="238" t="s">
        <v>569</v>
      </c>
      <c r="I71" s="20"/>
    </row>
    <row r="72" spans="1:9">
      <c r="A72" s="24"/>
      <c r="B72" s="33"/>
      <c r="C72" s="33"/>
      <c r="D72" s="18"/>
      <c r="E72" s="18"/>
      <c r="F72" s="18"/>
      <c r="G72" s="18">
        <v>62.19</v>
      </c>
      <c r="H72" s="238" t="s">
        <v>611</v>
      </c>
      <c r="I72" s="20"/>
    </row>
    <row r="73" spans="1:9">
      <c r="A73" s="22" t="s">
        <v>612</v>
      </c>
      <c r="B73" s="24" t="s">
        <v>125</v>
      </c>
      <c r="C73" s="24" t="s">
        <v>613</v>
      </c>
      <c r="D73" s="18">
        <v>16.4855</v>
      </c>
      <c r="E73" s="18">
        <v>10.8435</v>
      </c>
      <c r="F73" s="18">
        <v>20.81</v>
      </c>
      <c r="G73" s="18">
        <v>20.81</v>
      </c>
      <c r="H73" s="238" t="s">
        <v>614</v>
      </c>
      <c r="I73" s="20">
        <f t="shared" ref="I73:I77" si="8">D73+E73-F73</f>
        <v>6.519</v>
      </c>
    </row>
    <row r="74" spans="1:9">
      <c r="A74" s="22" t="s">
        <v>615</v>
      </c>
      <c r="B74" s="23" t="s">
        <v>30</v>
      </c>
      <c r="C74" s="23" t="s">
        <v>616</v>
      </c>
      <c r="D74" s="18">
        <v>0.161</v>
      </c>
      <c r="E74" s="18">
        <v>0.3855</v>
      </c>
      <c r="F74" s="18">
        <v>0</v>
      </c>
      <c r="G74" s="18">
        <v>0</v>
      </c>
      <c r="H74" s="25" t="s">
        <v>28</v>
      </c>
      <c r="I74" s="20">
        <f t="shared" si="8"/>
        <v>0.5465</v>
      </c>
    </row>
    <row r="75" spans="1:9">
      <c r="A75" s="28" t="s">
        <v>617</v>
      </c>
      <c r="B75" s="26" t="s">
        <v>34</v>
      </c>
      <c r="C75" s="26" t="s">
        <v>259</v>
      </c>
      <c r="D75" s="30">
        <v>0.7415</v>
      </c>
      <c r="E75" s="30"/>
      <c r="F75" s="30">
        <f>G75</f>
        <v>0.7415</v>
      </c>
      <c r="G75" s="18">
        <v>0.7415</v>
      </c>
      <c r="H75" s="25" t="s">
        <v>556</v>
      </c>
      <c r="I75" s="30">
        <f t="shared" si="8"/>
        <v>0</v>
      </c>
    </row>
    <row r="76" spans="1:9">
      <c r="A76" s="22" t="s">
        <v>618</v>
      </c>
      <c r="B76" s="23" t="s">
        <v>34</v>
      </c>
      <c r="C76" s="23" t="s">
        <v>269</v>
      </c>
      <c r="D76" s="18">
        <v>3.411</v>
      </c>
      <c r="E76" s="18">
        <v>4.463</v>
      </c>
      <c r="F76" s="18">
        <v>0</v>
      </c>
      <c r="G76" s="18">
        <v>0</v>
      </c>
      <c r="H76" s="25" t="s">
        <v>138</v>
      </c>
      <c r="I76" s="20">
        <f t="shared" si="8"/>
        <v>7.874</v>
      </c>
    </row>
    <row r="77" spans="1:9">
      <c r="A77" s="22" t="s">
        <v>619</v>
      </c>
      <c r="B77" s="29" t="s">
        <v>34</v>
      </c>
      <c r="C77" s="29" t="s">
        <v>261</v>
      </c>
      <c r="D77" s="18">
        <v>9.7465</v>
      </c>
      <c r="E77" s="18">
        <v>19.4455</v>
      </c>
      <c r="F77" s="18">
        <v>29.11</v>
      </c>
      <c r="G77" s="18">
        <v>21.1</v>
      </c>
      <c r="H77" s="238" t="s">
        <v>620</v>
      </c>
      <c r="I77" s="20">
        <f t="shared" si="8"/>
        <v>0.0820000000000007</v>
      </c>
    </row>
    <row r="78" spans="1:9">
      <c r="A78" s="24"/>
      <c r="B78" s="33"/>
      <c r="C78" s="33"/>
      <c r="D78" s="18"/>
      <c r="E78" s="18"/>
      <c r="F78" s="18"/>
      <c r="G78" s="18">
        <v>8.01</v>
      </c>
      <c r="H78" s="238" t="s">
        <v>561</v>
      </c>
      <c r="I78" s="20"/>
    </row>
    <row r="79" spans="1:9">
      <c r="A79" s="22" t="s">
        <v>621</v>
      </c>
      <c r="B79" s="23" t="s">
        <v>34</v>
      </c>
      <c r="C79" s="23" t="s">
        <v>264</v>
      </c>
      <c r="D79" s="18">
        <v>2.14</v>
      </c>
      <c r="E79" s="18">
        <v>5.8355</v>
      </c>
      <c r="F79" s="18">
        <v>0</v>
      </c>
      <c r="G79" s="18">
        <v>0</v>
      </c>
      <c r="H79" s="25" t="s">
        <v>138</v>
      </c>
      <c r="I79" s="20">
        <f t="shared" ref="I79:I97" si="9">D79+E79-F79</f>
        <v>7.9755</v>
      </c>
    </row>
    <row r="80" ht="24" spans="1:9">
      <c r="A80" s="22" t="s">
        <v>622</v>
      </c>
      <c r="B80" s="23" t="s">
        <v>34</v>
      </c>
      <c r="C80" s="23" t="s">
        <v>623</v>
      </c>
      <c r="D80" s="18">
        <v>1.138</v>
      </c>
      <c r="E80" s="18">
        <v>1.805</v>
      </c>
      <c r="F80" s="18">
        <v>0</v>
      </c>
      <c r="G80" s="18">
        <v>0</v>
      </c>
      <c r="H80" s="25" t="s">
        <v>138</v>
      </c>
      <c r="I80" s="20">
        <f t="shared" si="9"/>
        <v>2.943</v>
      </c>
    </row>
    <row r="81" spans="1:9">
      <c r="A81" s="22" t="s">
        <v>624</v>
      </c>
      <c r="B81" s="23" t="s">
        <v>34</v>
      </c>
      <c r="C81" s="23" t="s">
        <v>274</v>
      </c>
      <c r="D81" s="18">
        <v>0.005</v>
      </c>
      <c r="E81" s="18"/>
      <c r="F81" s="18">
        <f>G81</f>
        <v>0.005</v>
      </c>
      <c r="G81" s="18">
        <v>0.005</v>
      </c>
      <c r="H81" s="25" t="s">
        <v>556</v>
      </c>
      <c r="I81" s="20">
        <f t="shared" si="9"/>
        <v>0</v>
      </c>
    </row>
    <row r="82" spans="1:9">
      <c r="A82" s="22" t="s">
        <v>625</v>
      </c>
      <c r="B82" s="23" t="s">
        <v>626</v>
      </c>
      <c r="C82" s="23" t="s">
        <v>627</v>
      </c>
      <c r="D82" s="18">
        <v>10.7235</v>
      </c>
      <c r="E82" s="18">
        <v>2.8115</v>
      </c>
      <c r="F82" s="18">
        <v>12.08</v>
      </c>
      <c r="G82" s="18">
        <v>12.08</v>
      </c>
      <c r="H82" s="238" t="s">
        <v>566</v>
      </c>
      <c r="I82" s="20">
        <f t="shared" si="9"/>
        <v>1.455</v>
      </c>
    </row>
    <row r="83" spans="1:9">
      <c r="A83" s="22" t="s">
        <v>628</v>
      </c>
      <c r="B83" s="23" t="s">
        <v>626</v>
      </c>
      <c r="C83" s="23" t="s">
        <v>629</v>
      </c>
      <c r="D83" s="18">
        <v>6.0155</v>
      </c>
      <c r="E83" s="18">
        <v>10.7265</v>
      </c>
      <c r="F83" s="18">
        <v>15.62</v>
      </c>
      <c r="G83" s="18">
        <v>15.62</v>
      </c>
      <c r="H83" s="238" t="s">
        <v>566</v>
      </c>
      <c r="I83" s="20">
        <f t="shared" si="9"/>
        <v>1.122</v>
      </c>
    </row>
    <row r="84" spans="1:9">
      <c r="A84" s="22" t="s">
        <v>158</v>
      </c>
      <c r="B84" s="23" t="s">
        <v>129</v>
      </c>
      <c r="C84" s="23" t="s">
        <v>489</v>
      </c>
      <c r="D84" s="18">
        <v>1.7565</v>
      </c>
      <c r="E84" s="18">
        <v>6.7665</v>
      </c>
      <c r="F84" s="18">
        <v>4.27</v>
      </c>
      <c r="G84" s="18">
        <v>4.27</v>
      </c>
      <c r="H84" s="238" t="s">
        <v>614</v>
      </c>
      <c r="I84" s="20">
        <f t="shared" si="9"/>
        <v>4.253</v>
      </c>
    </row>
    <row r="85" spans="1:9">
      <c r="A85" s="22" t="s">
        <v>630</v>
      </c>
      <c r="B85" s="23" t="s">
        <v>129</v>
      </c>
      <c r="C85" s="23" t="s">
        <v>463</v>
      </c>
      <c r="D85" s="18">
        <v>2.144</v>
      </c>
      <c r="E85" s="18">
        <v>6.591</v>
      </c>
      <c r="F85" s="18">
        <v>6.55</v>
      </c>
      <c r="G85" s="18">
        <v>6.55</v>
      </c>
      <c r="H85" s="238" t="s">
        <v>614</v>
      </c>
      <c r="I85" s="20">
        <f t="shared" si="9"/>
        <v>2.185</v>
      </c>
    </row>
    <row r="86" spans="1:9">
      <c r="A86" s="22" t="s">
        <v>631</v>
      </c>
      <c r="B86" s="24" t="s">
        <v>632</v>
      </c>
      <c r="C86" s="24" t="s">
        <v>633</v>
      </c>
      <c r="D86" s="18">
        <v>0.6765</v>
      </c>
      <c r="E86" s="18">
        <v>2.0925</v>
      </c>
      <c r="F86" s="18">
        <v>0</v>
      </c>
      <c r="G86" s="18">
        <v>0</v>
      </c>
      <c r="H86" s="25" t="s">
        <v>138</v>
      </c>
      <c r="I86" s="20">
        <f t="shared" si="9"/>
        <v>2.769</v>
      </c>
    </row>
    <row r="87" spans="1:9">
      <c r="A87" s="22" t="s">
        <v>634</v>
      </c>
      <c r="B87" s="24" t="s">
        <v>635</v>
      </c>
      <c r="C87" s="24" t="s">
        <v>636</v>
      </c>
      <c r="D87" s="18">
        <v>0</v>
      </c>
      <c r="E87" s="18">
        <v>0</v>
      </c>
      <c r="F87" s="18">
        <v>0</v>
      </c>
      <c r="G87" s="18">
        <v>0</v>
      </c>
      <c r="H87" s="55" t="s">
        <v>191</v>
      </c>
      <c r="I87" s="20">
        <f t="shared" si="9"/>
        <v>0</v>
      </c>
    </row>
    <row r="88" spans="1:9">
      <c r="A88" s="53" t="s">
        <v>637</v>
      </c>
      <c r="B88" s="54" t="s">
        <v>37</v>
      </c>
      <c r="C88" s="54" t="s">
        <v>290</v>
      </c>
      <c r="D88" s="18">
        <v>5.159</v>
      </c>
      <c r="E88" s="18">
        <v>4.5365</v>
      </c>
      <c r="F88" s="18">
        <v>5.49</v>
      </c>
      <c r="G88" s="18">
        <v>5.49</v>
      </c>
      <c r="H88" s="238" t="s">
        <v>611</v>
      </c>
      <c r="I88" s="20">
        <f t="shared" si="9"/>
        <v>4.2055</v>
      </c>
    </row>
    <row r="89" spans="1:9">
      <c r="A89" s="53" t="s">
        <v>638</v>
      </c>
      <c r="B89" s="54" t="s">
        <v>37</v>
      </c>
      <c r="C89" s="54" t="s">
        <v>639</v>
      </c>
      <c r="D89" s="18">
        <v>5.31</v>
      </c>
      <c r="E89" s="18">
        <v>5.939</v>
      </c>
      <c r="F89" s="18">
        <v>9.13</v>
      </c>
      <c r="G89" s="18">
        <v>9.13</v>
      </c>
      <c r="H89" s="238" t="s">
        <v>640</v>
      </c>
      <c r="I89" s="20">
        <f t="shared" si="9"/>
        <v>2.119</v>
      </c>
    </row>
    <row r="90" spans="1:9">
      <c r="A90" s="53" t="s">
        <v>641</v>
      </c>
      <c r="B90" s="54" t="s">
        <v>37</v>
      </c>
      <c r="C90" s="54" t="s">
        <v>293</v>
      </c>
      <c r="D90" s="18">
        <v>0</v>
      </c>
      <c r="E90" s="18">
        <v>0.0335</v>
      </c>
      <c r="F90" s="18">
        <v>0</v>
      </c>
      <c r="G90" s="18">
        <v>0</v>
      </c>
      <c r="H90" s="25" t="s">
        <v>138</v>
      </c>
      <c r="I90" s="20">
        <f t="shared" si="9"/>
        <v>0.0335</v>
      </c>
    </row>
    <row r="91" spans="1:9">
      <c r="A91" s="53" t="s">
        <v>642</v>
      </c>
      <c r="B91" s="23" t="s">
        <v>37</v>
      </c>
      <c r="C91" s="23" t="s">
        <v>285</v>
      </c>
      <c r="D91" s="18">
        <v>0</v>
      </c>
      <c r="E91" s="18">
        <v>0</v>
      </c>
      <c r="F91" s="18">
        <v>0</v>
      </c>
      <c r="G91" s="18">
        <v>0</v>
      </c>
      <c r="H91" s="55" t="s">
        <v>191</v>
      </c>
      <c r="I91" s="20">
        <f t="shared" si="9"/>
        <v>0</v>
      </c>
    </row>
    <row r="92" spans="1:9">
      <c r="A92" s="53" t="s">
        <v>643</v>
      </c>
      <c r="B92" s="23" t="s">
        <v>37</v>
      </c>
      <c r="C92" s="23" t="s">
        <v>644</v>
      </c>
      <c r="D92" s="18">
        <v>2.7165</v>
      </c>
      <c r="E92" s="18">
        <v>1.212</v>
      </c>
      <c r="F92" s="18">
        <v>3.9285</v>
      </c>
      <c r="G92" s="18">
        <v>3.9285</v>
      </c>
      <c r="H92" s="238" t="s">
        <v>28</v>
      </c>
      <c r="I92" s="20">
        <f t="shared" si="9"/>
        <v>0</v>
      </c>
    </row>
    <row r="93" spans="1:9">
      <c r="A93" s="56" t="s">
        <v>645</v>
      </c>
      <c r="B93" s="23" t="s">
        <v>37</v>
      </c>
      <c r="C93" s="23" t="s">
        <v>646</v>
      </c>
      <c r="D93" s="18">
        <v>0.315</v>
      </c>
      <c r="E93" s="18">
        <v>2.9665</v>
      </c>
      <c r="F93" s="18">
        <v>0</v>
      </c>
      <c r="G93" s="18">
        <v>0</v>
      </c>
      <c r="H93" s="25" t="s">
        <v>138</v>
      </c>
      <c r="I93" s="20">
        <f t="shared" si="9"/>
        <v>3.2815</v>
      </c>
    </row>
    <row r="94" spans="1:9">
      <c r="A94" s="53" t="s">
        <v>647</v>
      </c>
      <c r="B94" s="23" t="s">
        <v>40</v>
      </c>
      <c r="C94" s="23" t="s">
        <v>313</v>
      </c>
      <c r="D94" s="18">
        <v>0.151000000000096</v>
      </c>
      <c r="E94" s="18">
        <v>141.6975</v>
      </c>
      <c r="F94" s="18">
        <v>141.14</v>
      </c>
      <c r="G94" s="18">
        <v>141.14</v>
      </c>
      <c r="H94" s="241" t="s">
        <v>168</v>
      </c>
      <c r="I94" s="20">
        <f t="shared" si="9"/>
        <v>0.7085000000001</v>
      </c>
    </row>
    <row r="95" spans="1:9">
      <c r="A95" s="53" t="s">
        <v>648</v>
      </c>
      <c r="B95" s="23" t="s">
        <v>40</v>
      </c>
      <c r="C95" s="23" t="s">
        <v>320</v>
      </c>
      <c r="D95" s="18">
        <v>4.0475</v>
      </c>
      <c r="E95" s="18">
        <v>112.6225</v>
      </c>
      <c r="F95" s="18">
        <v>116.61</v>
      </c>
      <c r="G95" s="18">
        <v>116.61</v>
      </c>
      <c r="H95" s="241" t="s">
        <v>168</v>
      </c>
      <c r="I95" s="20">
        <f t="shared" si="9"/>
        <v>0.0600000000000023</v>
      </c>
    </row>
    <row r="96" spans="1:9">
      <c r="A96" s="22" t="s">
        <v>649</v>
      </c>
      <c r="B96" s="23" t="s">
        <v>40</v>
      </c>
      <c r="C96" s="23" t="s">
        <v>322</v>
      </c>
      <c r="D96" s="18">
        <v>13.5595</v>
      </c>
      <c r="E96" s="18">
        <v>17.149</v>
      </c>
      <c r="F96" s="18">
        <v>28.75</v>
      </c>
      <c r="G96" s="18">
        <v>28.75</v>
      </c>
      <c r="H96" s="238" t="s">
        <v>650</v>
      </c>
      <c r="I96" s="20">
        <f t="shared" si="9"/>
        <v>1.9585</v>
      </c>
    </row>
    <row r="97" spans="1:9">
      <c r="A97" s="28" t="s">
        <v>651</v>
      </c>
      <c r="B97" s="26" t="s">
        <v>40</v>
      </c>
      <c r="C97" s="26" t="s">
        <v>652</v>
      </c>
      <c r="D97" s="30">
        <v>3.95050000000001</v>
      </c>
      <c r="E97" s="30">
        <v>130.639</v>
      </c>
      <c r="F97" s="30">
        <f>G97+G98</f>
        <v>133.53</v>
      </c>
      <c r="G97" s="18">
        <v>131.33</v>
      </c>
      <c r="H97" s="238" t="s">
        <v>650</v>
      </c>
      <c r="I97" s="30">
        <f t="shared" si="9"/>
        <v>1.05950000000001</v>
      </c>
    </row>
    <row r="98" spans="1:9">
      <c r="A98" s="32"/>
      <c r="B98" s="27"/>
      <c r="C98" s="27"/>
      <c r="D98" s="34"/>
      <c r="E98" s="34"/>
      <c r="F98" s="34"/>
      <c r="G98" s="18">
        <v>2.2</v>
      </c>
      <c r="H98" s="25" t="s">
        <v>556</v>
      </c>
      <c r="I98" s="34"/>
    </row>
    <row r="99" spans="1:9">
      <c r="A99" s="22" t="s">
        <v>653</v>
      </c>
      <c r="B99" s="23" t="s">
        <v>40</v>
      </c>
      <c r="C99" s="23" t="s">
        <v>654</v>
      </c>
      <c r="D99" s="18">
        <v>5.95399999999999</v>
      </c>
      <c r="E99" s="18">
        <v>300.674</v>
      </c>
      <c r="F99" s="18">
        <v>305.43</v>
      </c>
      <c r="G99" s="18">
        <v>305.43</v>
      </c>
      <c r="H99" s="241" t="s">
        <v>650</v>
      </c>
      <c r="I99" s="20">
        <f t="shared" ref="I99:I101" si="10">D99+E99-F99</f>
        <v>1.19799999999998</v>
      </c>
    </row>
    <row r="100" spans="1:9">
      <c r="A100" s="53" t="s">
        <v>655</v>
      </c>
      <c r="B100" s="54" t="s">
        <v>40</v>
      </c>
      <c r="C100" s="54" t="s">
        <v>306</v>
      </c>
      <c r="D100" s="18">
        <v>0</v>
      </c>
      <c r="E100" s="18">
        <v>186.9435</v>
      </c>
      <c r="F100" s="18">
        <v>186.9435</v>
      </c>
      <c r="G100" s="18">
        <v>186.9435</v>
      </c>
      <c r="H100" s="21" t="s">
        <v>523</v>
      </c>
      <c r="I100" s="20">
        <f t="shared" si="10"/>
        <v>0</v>
      </c>
    </row>
    <row r="101" spans="1:9">
      <c r="A101" s="22" t="s">
        <v>656</v>
      </c>
      <c r="B101" s="54" t="s">
        <v>40</v>
      </c>
      <c r="C101" s="54" t="s">
        <v>324</v>
      </c>
      <c r="D101" s="18">
        <v>5.053</v>
      </c>
      <c r="E101" s="18">
        <v>164.932</v>
      </c>
      <c r="F101" s="18">
        <v>164.55</v>
      </c>
      <c r="G101" s="17">
        <v>100.27</v>
      </c>
      <c r="H101" s="238" t="s">
        <v>168</v>
      </c>
      <c r="I101" s="20">
        <f t="shared" si="10"/>
        <v>5.43499999999997</v>
      </c>
    </row>
    <row r="102" spans="1:9">
      <c r="A102" s="24"/>
      <c r="B102" s="54"/>
      <c r="C102" s="54"/>
      <c r="D102" s="18"/>
      <c r="E102" s="18"/>
      <c r="F102" s="18"/>
      <c r="G102" s="17">
        <v>64.28</v>
      </c>
      <c r="H102" s="238" t="s">
        <v>657</v>
      </c>
      <c r="I102" s="20"/>
    </row>
    <row r="103" spans="1:9">
      <c r="A103" s="22" t="s">
        <v>658</v>
      </c>
      <c r="B103" s="24" t="s">
        <v>40</v>
      </c>
      <c r="C103" s="24" t="s">
        <v>348</v>
      </c>
      <c r="D103" s="18">
        <v>13.683</v>
      </c>
      <c r="E103" s="18">
        <v>108.358</v>
      </c>
      <c r="F103" s="18">
        <v>90</v>
      </c>
      <c r="G103" s="17">
        <v>20.05</v>
      </c>
      <c r="H103" s="238" t="s">
        <v>659</v>
      </c>
      <c r="I103" s="20">
        <f t="shared" ref="I103:I107" si="11">D103+E103-F103</f>
        <v>32.041</v>
      </c>
    </row>
    <row r="104" spans="1:9">
      <c r="A104" s="24"/>
      <c r="B104" s="24"/>
      <c r="C104" s="24"/>
      <c r="D104" s="18"/>
      <c r="E104" s="18"/>
      <c r="F104" s="18"/>
      <c r="G104" s="17">
        <v>69.95</v>
      </c>
      <c r="H104" s="238" t="s">
        <v>660</v>
      </c>
      <c r="I104" s="20"/>
    </row>
    <row r="105" spans="1:9">
      <c r="A105" s="22" t="s">
        <v>661</v>
      </c>
      <c r="B105" s="23" t="s">
        <v>40</v>
      </c>
      <c r="C105" s="23" t="s">
        <v>662</v>
      </c>
      <c r="D105" s="18">
        <v>3.872</v>
      </c>
      <c r="E105" s="18">
        <v>11.856</v>
      </c>
      <c r="F105" s="18">
        <v>12.83</v>
      </c>
      <c r="G105" s="17">
        <v>12.83</v>
      </c>
      <c r="H105" s="238" t="s">
        <v>659</v>
      </c>
      <c r="I105" s="20">
        <f t="shared" si="11"/>
        <v>2.898</v>
      </c>
    </row>
    <row r="106" spans="1:9">
      <c r="A106" s="22" t="s">
        <v>663</v>
      </c>
      <c r="B106" s="23" t="s">
        <v>40</v>
      </c>
      <c r="C106" s="23" t="s">
        <v>664</v>
      </c>
      <c r="D106" s="18">
        <v>2.3315</v>
      </c>
      <c r="E106" s="18">
        <v>37.916</v>
      </c>
      <c r="F106" s="18">
        <v>25.79</v>
      </c>
      <c r="G106" s="17">
        <v>25.79</v>
      </c>
      <c r="H106" s="238" t="s">
        <v>640</v>
      </c>
      <c r="I106" s="20">
        <f t="shared" si="11"/>
        <v>14.4575</v>
      </c>
    </row>
    <row r="107" spans="1:9">
      <c r="A107" s="22" t="s">
        <v>665</v>
      </c>
      <c r="B107" s="54" t="s">
        <v>40</v>
      </c>
      <c r="C107" s="54" t="s">
        <v>350</v>
      </c>
      <c r="D107" s="18">
        <v>11.4345</v>
      </c>
      <c r="E107" s="18">
        <v>21.8345</v>
      </c>
      <c r="F107" s="18">
        <v>25.06</v>
      </c>
      <c r="G107" s="17">
        <v>9.44</v>
      </c>
      <c r="H107" s="238" t="s">
        <v>640</v>
      </c>
      <c r="I107" s="20">
        <f t="shared" si="11"/>
        <v>8.209</v>
      </c>
    </row>
    <row r="108" spans="1:9">
      <c r="A108" s="24"/>
      <c r="B108" s="54"/>
      <c r="C108" s="54"/>
      <c r="D108" s="18"/>
      <c r="E108" s="18"/>
      <c r="F108" s="18"/>
      <c r="G108" s="17">
        <v>15.62</v>
      </c>
      <c r="H108" s="25" t="s">
        <v>660</v>
      </c>
      <c r="I108" s="20"/>
    </row>
    <row r="109" spans="1:9">
      <c r="A109" s="22" t="s">
        <v>666</v>
      </c>
      <c r="B109" s="23" t="s">
        <v>40</v>
      </c>
      <c r="C109" s="23" t="s">
        <v>667</v>
      </c>
      <c r="D109" s="18">
        <v>0.2295</v>
      </c>
      <c r="E109" s="18">
        <v>0.4355</v>
      </c>
      <c r="F109" s="18">
        <v>0</v>
      </c>
      <c r="G109" s="18">
        <v>0</v>
      </c>
      <c r="H109" s="25" t="s">
        <v>138</v>
      </c>
      <c r="I109" s="20">
        <f t="shared" ref="I109:I122" si="12">D109+E109-F109</f>
        <v>0.665</v>
      </c>
    </row>
    <row r="110" spans="1:9">
      <c r="A110" s="22" t="s">
        <v>668</v>
      </c>
      <c r="B110" s="54" t="s">
        <v>160</v>
      </c>
      <c r="C110" s="54" t="s">
        <v>72</v>
      </c>
      <c r="D110" s="18">
        <v>12.3210000000001</v>
      </c>
      <c r="E110" s="18">
        <v>56.835</v>
      </c>
      <c r="F110" s="18">
        <v>61.17</v>
      </c>
      <c r="G110" s="17">
        <v>32.45</v>
      </c>
      <c r="H110" s="238" t="s">
        <v>561</v>
      </c>
      <c r="I110" s="20">
        <f t="shared" si="12"/>
        <v>7.9860000000001</v>
      </c>
    </row>
    <row r="111" spans="1:9">
      <c r="A111" s="24"/>
      <c r="B111" s="54"/>
      <c r="C111" s="54"/>
      <c r="D111" s="18"/>
      <c r="E111" s="18"/>
      <c r="F111" s="18"/>
      <c r="G111" s="17">
        <v>28.72</v>
      </c>
      <c r="H111" s="238" t="s">
        <v>566</v>
      </c>
      <c r="I111" s="20"/>
    </row>
    <row r="112" spans="1:9">
      <c r="A112" s="22" t="s">
        <v>669</v>
      </c>
      <c r="B112" s="24" t="s">
        <v>160</v>
      </c>
      <c r="C112" s="23" t="s">
        <v>670</v>
      </c>
      <c r="D112" s="18">
        <v>0.4085</v>
      </c>
      <c r="E112" s="18">
        <v>5.158</v>
      </c>
      <c r="F112" s="18">
        <v>0</v>
      </c>
      <c r="G112" s="18">
        <v>0</v>
      </c>
      <c r="H112" s="25" t="s">
        <v>138</v>
      </c>
      <c r="I112" s="20">
        <f t="shared" si="12"/>
        <v>5.5665</v>
      </c>
    </row>
    <row r="113" ht="24" spans="1:9">
      <c r="A113" s="22" t="s">
        <v>671</v>
      </c>
      <c r="B113" s="23" t="s">
        <v>34</v>
      </c>
      <c r="C113" s="23" t="s">
        <v>672</v>
      </c>
      <c r="D113" s="18">
        <v>0.083</v>
      </c>
      <c r="E113" s="18">
        <v>0.0575</v>
      </c>
      <c r="F113" s="18">
        <v>0</v>
      </c>
      <c r="G113" s="18">
        <v>0</v>
      </c>
      <c r="H113" s="25" t="s">
        <v>138</v>
      </c>
      <c r="I113" s="20">
        <f t="shared" si="12"/>
        <v>0.1405</v>
      </c>
    </row>
    <row r="114" ht="24" spans="1:9">
      <c r="A114" s="22" t="s">
        <v>673</v>
      </c>
      <c r="B114" s="23" t="s">
        <v>34</v>
      </c>
      <c r="C114" s="23" t="s">
        <v>674</v>
      </c>
      <c r="D114" s="18">
        <v>2.9245</v>
      </c>
      <c r="E114" s="18">
        <v>1.039</v>
      </c>
      <c r="F114" s="18">
        <v>0</v>
      </c>
      <c r="G114" s="18">
        <v>0</v>
      </c>
      <c r="H114" s="25" t="s">
        <v>138</v>
      </c>
      <c r="I114" s="20">
        <f t="shared" si="12"/>
        <v>3.9635</v>
      </c>
    </row>
    <row r="115" spans="1:9">
      <c r="A115" s="22" t="s">
        <v>675</v>
      </c>
      <c r="B115" s="24" t="s">
        <v>40</v>
      </c>
      <c r="C115" s="23" t="s">
        <v>332</v>
      </c>
      <c r="D115" s="18">
        <v>6.6225</v>
      </c>
      <c r="E115" s="18">
        <v>73.386</v>
      </c>
      <c r="F115" s="18">
        <v>80</v>
      </c>
      <c r="G115" s="18">
        <v>80</v>
      </c>
      <c r="H115" s="238" t="s">
        <v>168</v>
      </c>
      <c r="I115" s="20">
        <f t="shared" si="12"/>
        <v>0.00849999999999795</v>
      </c>
    </row>
    <row r="116" spans="1:9">
      <c r="A116" s="22" t="s">
        <v>676</v>
      </c>
      <c r="B116" s="24" t="s">
        <v>354</v>
      </c>
      <c r="C116" s="24" t="s">
        <v>355</v>
      </c>
      <c r="D116" s="18">
        <v>0</v>
      </c>
      <c r="E116" s="18">
        <v>641.2535</v>
      </c>
      <c r="F116" s="18">
        <v>641.2535</v>
      </c>
      <c r="G116" s="18">
        <v>641.2535</v>
      </c>
      <c r="H116" s="21" t="s">
        <v>523</v>
      </c>
      <c r="I116" s="20">
        <f t="shared" si="12"/>
        <v>0</v>
      </c>
    </row>
    <row r="117" ht="24" spans="1:9">
      <c r="A117" s="22" t="s">
        <v>677</v>
      </c>
      <c r="B117" s="23" t="s">
        <v>147</v>
      </c>
      <c r="C117" s="23" t="s">
        <v>678</v>
      </c>
      <c r="D117" s="18">
        <v>0.057</v>
      </c>
      <c r="E117" s="18">
        <v>0.027</v>
      </c>
      <c r="F117" s="18">
        <v>0</v>
      </c>
      <c r="G117" s="18">
        <v>0</v>
      </c>
      <c r="H117" s="25" t="s">
        <v>138</v>
      </c>
      <c r="I117" s="20">
        <f t="shared" si="12"/>
        <v>0.084</v>
      </c>
    </row>
    <row r="118" spans="1:9">
      <c r="A118" s="22" t="s">
        <v>679</v>
      </c>
      <c r="B118" s="24" t="s">
        <v>354</v>
      </c>
      <c r="C118" s="24" t="s">
        <v>357</v>
      </c>
      <c r="D118" s="18">
        <v>0</v>
      </c>
      <c r="E118" s="18">
        <v>546.805</v>
      </c>
      <c r="F118" s="18">
        <v>546.805</v>
      </c>
      <c r="G118" s="17">
        <v>546.805</v>
      </c>
      <c r="H118" s="21" t="s">
        <v>523</v>
      </c>
      <c r="I118" s="20">
        <f t="shared" si="12"/>
        <v>0</v>
      </c>
    </row>
    <row r="119" spans="1:9">
      <c r="A119" s="22" t="s">
        <v>680</v>
      </c>
      <c r="B119" s="23" t="s">
        <v>147</v>
      </c>
      <c r="C119" s="23" t="s">
        <v>681</v>
      </c>
      <c r="D119" s="17">
        <v>5.1145</v>
      </c>
      <c r="E119" s="18">
        <v>6.779</v>
      </c>
      <c r="F119" s="18">
        <v>10.36</v>
      </c>
      <c r="G119" s="17">
        <v>10.36</v>
      </c>
      <c r="H119" s="238" t="s">
        <v>165</v>
      </c>
      <c r="I119" s="20">
        <f t="shared" si="12"/>
        <v>1.5335</v>
      </c>
    </row>
    <row r="120" spans="1:9">
      <c r="A120" s="22" t="s">
        <v>682</v>
      </c>
      <c r="B120" s="24" t="s">
        <v>683</v>
      </c>
      <c r="C120" s="24" t="s">
        <v>684</v>
      </c>
      <c r="D120" s="18">
        <v>9.57600000000001</v>
      </c>
      <c r="E120" s="18">
        <v>80.492</v>
      </c>
      <c r="F120" s="18">
        <v>82.31</v>
      </c>
      <c r="G120" s="17">
        <v>82.31</v>
      </c>
      <c r="H120" s="242" t="s">
        <v>685</v>
      </c>
      <c r="I120" s="20">
        <f t="shared" si="12"/>
        <v>7.75800000000001</v>
      </c>
    </row>
    <row r="121" spans="1:9">
      <c r="A121" s="22" t="s">
        <v>686</v>
      </c>
      <c r="B121" s="24" t="s">
        <v>687</v>
      </c>
      <c r="C121" s="23" t="s">
        <v>688</v>
      </c>
      <c r="D121" s="17">
        <v>2.765</v>
      </c>
      <c r="E121" s="18">
        <v>9.8175</v>
      </c>
      <c r="F121" s="18">
        <v>10.89</v>
      </c>
      <c r="G121" s="17">
        <v>10.89</v>
      </c>
      <c r="H121" s="242" t="s">
        <v>689</v>
      </c>
      <c r="I121" s="20">
        <f t="shared" si="12"/>
        <v>1.6925</v>
      </c>
    </row>
    <row r="122" spans="1:9">
      <c r="A122" s="22" t="s">
        <v>690</v>
      </c>
      <c r="B122" s="54" t="s">
        <v>354</v>
      </c>
      <c r="C122" s="54" t="s">
        <v>361</v>
      </c>
      <c r="D122" s="18">
        <v>51.928</v>
      </c>
      <c r="E122" s="18">
        <v>66.62</v>
      </c>
      <c r="F122" s="18">
        <v>115.62</v>
      </c>
      <c r="G122" s="17">
        <v>48.78</v>
      </c>
      <c r="H122" s="238" t="s">
        <v>691</v>
      </c>
      <c r="I122" s="18">
        <f t="shared" si="12"/>
        <v>2.928</v>
      </c>
    </row>
    <row r="123" spans="1:9">
      <c r="A123" s="24"/>
      <c r="B123" s="54"/>
      <c r="C123" s="54"/>
      <c r="D123" s="18"/>
      <c r="E123" s="18"/>
      <c r="F123" s="18"/>
      <c r="G123" s="17">
        <v>26.19</v>
      </c>
      <c r="H123" s="238" t="s">
        <v>660</v>
      </c>
      <c r="I123" s="18"/>
    </row>
    <row r="124" spans="1:9">
      <c r="A124" s="24"/>
      <c r="B124" s="54"/>
      <c r="C124" s="54"/>
      <c r="D124" s="18"/>
      <c r="E124" s="18"/>
      <c r="F124" s="18"/>
      <c r="G124" s="17">
        <v>40.65</v>
      </c>
      <c r="H124" s="238" t="s">
        <v>692</v>
      </c>
      <c r="I124" s="18"/>
    </row>
    <row r="125" spans="1:9">
      <c r="A125" s="62" t="s">
        <v>693</v>
      </c>
      <c r="B125" s="26" t="s">
        <v>147</v>
      </c>
      <c r="C125" s="26" t="s">
        <v>694</v>
      </c>
      <c r="D125" s="63">
        <v>2.048</v>
      </c>
      <c r="E125" s="63">
        <v>2.6725</v>
      </c>
      <c r="F125" s="63">
        <f>G125+G126</f>
        <v>2.807</v>
      </c>
      <c r="G125" s="17">
        <v>2.02</v>
      </c>
      <c r="H125" s="25" t="s">
        <v>640</v>
      </c>
      <c r="I125" s="63">
        <f t="shared" ref="I125:I131" si="13">D125+E125-F125</f>
        <v>1.9135</v>
      </c>
    </row>
    <row r="126" spans="1:9">
      <c r="A126" s="64"/>
      <c r="B126" s="27"/>
      <c r="C126" s="27"/>
      <c r="D126" s="65"/>
      <c r="E126" s="65"/>
      <c r="F126" s="65"/>
      <c r="G126" s="17">
        <v>0.787</v>
      </c>
      <c r="H126" s="25" t="s">
        <v>556</v>
      </c>
      <c r="I126" s="65"/>
    </row>
    <row r="127" spans="1:9">
      <c r="A127" s="56" t="s">
        <v>695</v>
      </c>
      <c r="B127" s="24" t="s">
        <v>683</v>
      </c>
      <c r="C127" s="24" t="s">
        <v>696</v>
      </c>
      <c r="D127" s="18">
        <v>1.5305</v>
      </c>
      <c r="E127" s="18">
        <v>0.4445</v>
      </c>
      <c r="F127" s="18">
        <v>1.94</v>
      </c>
      <c r="G127" s="17">
        <v>1.94</v>
      </c>
      <c r="H127" s="25" t="s">
        <v>640</v>
      </c>
      <c r="I127" s="18">
        <f t="shared" si="13"/>
        <v>0.0350000000000001</v>
      </c>
    </row>
    <row r="128" spans="1:9">
      <c r="A128" s="56" t="s">
        <v>697</v>
      </c>
      <c r="B128" s="24" t="s">
        <v>698</v>
      </c>
      <c r="C128" s="24" t="s">
        <v>699</v>
      </c>
      <c r="D128" s="18">
        <v>0.395</v>
      </c>
      <c r="E128" s="18">
        <v>0.041</v>
      </c>
      <c r="F128" s="18">
        <v>0.37</v>
      </c>
      <c r="G128" s="17">
        <v>0.37</v>
      </c>
      <c r="H128" s="25" t="s">
        <v>640</v>
      </c>
      <c r="I128" s="18">
        <f t="shared" si="13"/>
        <v>0.066</v>
      </c>
    </row>
    <row r="129" spans="1:9">
      <c r="A129" s="56" t="s">
        <v>700</v>
      </c>
      <c r="B129" s="23" t="s">
        <v>147</v>
      </c>
      <c r="C129" s="23" t="s">
        <v>701</v>
      </c>
      <c r="D129" s="18">
        <v>14.4935</v>
      </c>
      <c r="E129" s="18">
        <v>1.1385</v>
      </c>
      <c r="F129" s="18">
        <v>15.58</v>
      </c>
      <c r="G129" s="17">
        <v>15.58</v>
      </c>
      <c r="H129" s="238" t="s">
        <v>685</v>
      </c>
      <c r="I129" s="18">
        <f t="shared" si="13"/>
        <v>0.0519999999999996</v>
      </c>
    </row>
    <row r="130" spans="1:9">
      <c r="A130" s="22" t="s">
        <v>702</v>
      </c>
      <c r="B130" s="24" t="s">
        <v>354</v>
      </c>
      <c r="C130" s="24" t="s">
        <v>366</v>
      </c>
      <c r="D130" s="18">
        <v>0.473000000000003</v>
      </c>
      <c r="E130" s="18">
        <v>84.5555</v>
      </c>
      <c r="F130" s="18">
        <v>84.97</v>
      </c>
      <c r="G130" s="18">
        <v>84.97</v>
      </c>
      <c r="H130" s="238" t="s">
        <v>685</v>
      </c>
      <c r="I130" s="18">
        <f t="shared" si="13"/>
        <v>0.0584999999999951</v>
      </c>
    </row>
    <row r="131" spans="1:9">
      <c r="A131" s="28" t="s">
        <v>703</v>
      </c>
      <c r="B131" s="29" t="s">
        <v>354</v>
      </c>
      <c r="C131" s="29" t="s">
        <v>359</v>
      </c>
      <c r="D131" s="30">
        <v>8.55000000000001</v>
      </c>
      <c r="E131" s="30">
        <v>108.498</v>
      </c>
      <c r="F131" s="30">
        <f>G131+G132</f>
        <v>117.048</v>
      </c>
      <c r="G131" s="18">
        <v>115.97</v>
      </c>
      <c r="H131" s="243" t="s">
        <v>685</v>
      </c>
      <c r="I131" s="30">
        <f t="shared" si="13"/>
        <v>0</v>
      </c>
    </row>
    <row r="132" spans="1:9">
      <c r="A132" s="32"/>
      <c r="B132" s="33"/>
      <c r="C132" s="33"/>
      <c r="D132" s="34"/>
      <c r="E132" s="34"/>
      <c r="F132" s="34"/>
      <c r="G132" s="18">
        <v>1.078</v>
      </c>
      <c r="H132" s="56" t="s">
        <v>556</v>
      </c>
      <c r="I132" s="34"/>
    </row>
    <row r="133" spans="1:9">
      <c r="A133" s="22" t="s">
        <v>704</v>
      </c>
      <c r="B133" s="23" t="s">
        <v>147</v>
      </c>
      <c r="C133" s="23" t="s">
        <v>705</v>
      </c>
      <c r="D133" s="18">
        <v>12.666</v>
      </c>
      <c r="E133" s="18">
        <v>47.2715</v>
      </c>
      <c r="F133" s="18">
        <v>58.49</v>
      </c>
      <c r="G133" s="18">
        <v>58.49</v>
      </c>
      <c r="H133" s="243" t="s">
        <v>685</v>
      </c>
      <c r="I133" s="18">
        <f t="shared" ref="I133:I139" si="14">D133+E133-F133</f>
        <v>1.4475</v>
      </c>
    </row>
    <row r="134" ht="24" spans="1:9">
      <c r="A134" s="22" t="s">
        <v>706</v>
      </c>
      <c r="B134" s="23" t="s">
        <v>147</v>
      </c>
      <c r="C134" s="23" t="s">
        <v>707</v>
      </c>
      <c r="D134" s="18">
        <v>0.124000000000001</v>
      </c>
      <c r="E134" s="18">
        <v>0.9515</v>
      </c>
      <c r="F134" s="18">
        <v>0</v>
      </c>
      <c r="G134" s="18">
        <v>0</v>
      </c>
      <c r="H134" s="25" t="s">
        <v>138</v>
      </c>
      <c r="I134" s="18">
        <f t="shared" si="14"/>
        <v>1.0755</v>
      </c>
    </row>
    <row r="135" spans="1:9">
      <c r="A135" s="22" t="s">
        <v>708</v>
      </c>
      <c r="B135" s="23" t="s">
        <v>147</v>
      </c>
      <c r="C135" s="23" t="s">
        <v>709</v>
      </c>
      <c r="D135" s="18">
        <v>0.629</v>
      </c>
      <c r="E135" s="18">
        <v>8.0825</v>
      </c>
      <c r="F135" s="18">
        <v>0</v>
      </c>
      <c r="G135" s="18">
        <v>0</v>
      </c>
      <c r="H135" s="25" t="s">
        <v>138</v>
      </c>
      <c r="I135" s="18">
        <f t="shared" si="14"/>
        <v>8.7115</v>
      </c>
    </row>
    <row r="136" ht="24" spans="1:9">
      <c r="A136" s="22" t="s">
        <v>710</v>
      </c>
      <c r="B136" s="23" t="s">
        <v>147</v>
      </c>
      <c r="C136" s="23" t="s">
        <v>711</v>
      </c>
      <c r="D136" s="18">
        <v>0</v>
      </c>
      <c r="E136" s="18"/>
      <c r="F136" s="18">
        <v>0</v>
      </c>
      <c r="G136" s="18">
        <v>0</v>
      </c>
      <c r="H136" s="24" t="s">
        <v>191</v>
      </c>
      <c r="I136" s="18">
        <f t="shared" si="14"/>
        <v>0</v>
      </c>
    </row>
    <row r="137" ht="24" spans="1:9">
      <c r="A137" s="22" t="s">
        <v>712</v>
      </c>
      <c r="B137" s="23" t="s">
        <v>713</v>
      </c>
      <c r="C137" s="23" t="s">
        <v>714</v>
      </c>
      <c r="D137" s="18">
        <v>0.766</v>
      </c>
      <c r="E137" s="18">
        <v>16.15</v>
      </c>
      <c r="F137" s="18">
        <v>0</v>
      </c>
      <c r="G137" s="18">
        <v>0</v>
      </c>
      <c r="H137" s="25" t="s">
        <v>138</v>
      </c>
      <c r="I137" s="18">
        <f t="shared" si="14"/>
        <v>16.916</v>
      </c>
    </row>
    <row r="138" spans="1:9">
      <c r="A138" s="22" t="s">
        <v>715</v>
      </c>
      <c r="B138" s="23" t="s">
        <v>713</v>
      </c>
      <c r="C138" s="23" t="s">
        <v>716</v>
      </c>
      <c r="D138" s="18">
        <v>1.0845</v>
      </c>
      <c r="E138" s="18">
        <v>4.598</v>
      </c>
      <c r="F138" s="18">
        <v>0</v>
      </c>
      <c r="G138" s="18">
        <v>0</v>
      </c>
      <c r="H138" s="25" t="s">
        <v>138</v>
      </c>
      <c r="I138" s="18">
        <f t="shared" si="14"/>
        <v>5.6825</v>
      </c>
    </row>
    <row r="139" spans="1:9">
      <c r="A139" s="66" t="s">
        <v>717</v>
      </c>
      <c r="B139" s="67" t="s">
        <v>147</v>
      </c>
      <c r="C139" s="67" t="s">
        <v>718</v>
      </c>
      <c r="D139" s="68">
        <v>0</v>
      </c>
      <c r="E139" s="68">
        <v>61.283</v>
      </c>
      <c r="F139" s="68">
        <f>G139+G140</f>
        <v>61.283</v>
      </c>
      <c r="G139" s="18">
        <v>61.03</v>
      </c>
      <c r="H139" s="25" t="s">
        <v>719</v>
      </c>
      <c r="I139" s="18">
        <f t="shared" si="14"/>
        <v>0</v>
      </c>
    </row>
    <row r="140" spans="1:9">
      <c r="A140" s="69"/>
      <c r="B140" s="70"/>
      <c r="C140" s="70"/>
      <c r="D140" s="71"/>
      <c r="E140" s="71"/>
      <c r="F140" s="71"/>
      <c r="G140" s="18">
        <v>0.253</v>
      </c>
      <c r="H140" s="25" t="s">
        <v>556</v>
      </c>
      <c r="I140" s="18"/>
    </row>
    <row r="141" spans="1:9">
      <c r="A141" s="72" t="s">
        <v>588</v>
      </c>
      <c r="B141" s="73"/>
      <c r="C141" s="74"/>
      <c r="D141" s="39">
        <f t="shared" ref="D141:F141" si="15">SUM(D54:D139)</f>
        <v>334.95</v>
      </c>
      <c r="E141" s="39">
        <f t="shared" si="15"/>
        <v>3332.4505</v>
      </c>
      <c r="F141" s="39">
        <f t="shared" si="15"/>
        <v>3432.468</v>
      </c>
      <c r="G141" s="39">
        <f>SUM(G54:G140)</f>
        <v>3432.468</v>
      </c>
      <c r="H141" s="75"/>
      <c r="I141" s="39">
        <f t="shared" ref="I141:I174" si="16">D141+E141-F141</f>
        <v>234.932500000002</v>
      </c>
    </row>
    <row r="142" spans="1:9">
      <c r="A142" s="76" t="s">
        <v>720</v>
      </c>
      <c r="B142" s="77"/>
      <c r="C142" s="78"/>
      <c r="D142" s="39">
        <f t="shared" ref="D142:G142" si="17">D52+D141</f>
        <v>661.545699999999</v>
      </c>
      <c r="E142" s="39">
        <f t="shared" si="17"/>
        <v>7851.3443</v>
      </c>
      <c r="F142" s="39">
        <f t="shared" si="17"/>
        <v>8099.491</v>
      </c>
      <c r="G142" s="39">
        <f t="shared" si="17"/>
        <v>8099.491</v>
      </c>
      <c r="H142" s="79"/>
      <c r="I142" s="39">
        <f t="shared" si="16"/>
        <v>413.399000000003</v>
      </c>
    </row>
    <row r="143" spans="1:9">
      <c r="A143" s="80" t="s">
        <v>721</v>
      </c>
      <c r="B143" s="81"/>
      <c r="C143" s="81"/>
      <c r="D143" s="82"/>
      <c r="E143" s="82"/>
      <c r="F143" s="82"/>
      <c r="G143" s="82"/>
      <c r="H143" s="81"/>
      <c r="I143" s="92"/>
    </row>
    <row r="144" spans="1:9">
      <c r="A144" s="56" t="s">
        <v>71</v>
      </c>
      <c r="B144" s="24" t="s">
        <v>136</v>
      </c>
      <c r="C144" s="24" t="s">
        <v>421</v>
      </c>
      <c r="D144" s="18">
        <v>0.54</v>
      </c>
      <c r="E144" s="18">
        <v>0.072</v>
      </c>
      <c r="F144" s="18">
        <v>0</v>
      </c>
      <c r="G144" s="18">
        <v>0</v>
      </c>
      <c r="H144" s="25" t="s">
        <v>138</v>
      </c>
      <c r="I144" s="20">
        <f t="shared" si="16"/>
        <v>0.612</v>
      </c>
    </row>
    <row r="145" spans="1:9">
      <c r="A145" s="22" t="s">
        <v>722</v>
      </c>
      <c r="B145" s="24" t="s">
        <v>723</v>
      </c>
      <c r="C145" s="24" t="s">
        <v>46</v>
      </c>
      <c r="D145" s="18">
        <v>1.3125</v>
      </c>
      <c r="E145" s="18">
        <v>3.9445</v>
      </c>
      <c r="F145" s="18">
        <v>0</v>
      </c>
      <c r="G145" s="18">
        <v>0</v>
      </c>
      <c r="H145" s="25" t="s">
        <v>138</v>
      </c>
      <c r="I145" s="20">
        <f t="shared" si="16"/>
        <v>5.257</v>
      </c>
    </row>
    <row r="146" spans="1:9">
      <c r="A146" s="22" t="s">
        <v>724</v>
      </c>
      <c r="B146" s="24" t="s">
        <v>132</v>
      </c>
      <c r="C146" s="24" t="s">
        <v>725</v>
      </c>
      <c r="D146" s="18">
        <v>0.886</v>
      </c>
      <c r="E146" s="18">
        <v>0.676</v>
      </c>
      <c r="F146" s="18">
        <v>0</v>
      </c>
      <c r="G146" s="18">
        <v>0</v>
      </c>
      <c r="H146" s="25" t="s">
        <v>138</v>
      </c>
      <c r="I146" s="20">
        <f t="shared" si="16"/>
        <v>1.562</v>
      </c>
    </row>
    <row r="147" spans="1:9">
      <c r="A147" s="56" t="s">
        <v>726</v>
      </c>
      <c r="B147" s="24" t="s">
        <v>107</v>
      </c>
      <c r="C147" s="24" t="s">
        <v>190</v>
      </c>
      <c r="D147" s="18">
        <v>0.094</v>
      </c>
      <c r="E147" s="18">
        <v>0.096</v>
      </c>
      <c r="F147" s="18">
        <v>0</v>
      </c>
      <c r="G147" s="18">
        <v>0</v>
      </c>
      <c r="H147" s="25" t="s">
        <v>138</v>
      </c>
      <c r="I147" s="20">
        <f t="shared" si="16"/>
        <v>0.19</v>
      </c>
    </row>
    <row r="148" spans="1:9">
      <c r="A148" s="22" t="s">
        <v>727</v>
      </c>
      <c r="B148" s="24" t="s">
        <v>484</v>
      </c>
      <c r="C148" s="24" t="s">
        <v>485</v>
      </c>
      <c r="D148" s="18">
        <v>0.786999999999999</v>
      </c>
      <c r="E148" s="18">
        <v>6.4415</v>
      </c>
      <c r="F148" s="18">
        <v>7.04</v>
      </c>
      <c r="G148" s="17">
        <v>7.04</v>
      </c>
      <c r="H148" s="238" t="s">
        <v>614</v>
      </c>
      <c r="I148" s="20">
        <f t="shared" si="16"/>
        <v>0.188499999999999</v>
      </c>
    </row>
    <row r="149" spans="1:9">
      <c r="A149" s="22" t="s">
        <v>728</v>
      </c>
      <c r="B149" s="24" t="s">
        <v>723</v>
      </c>
      <c r="C149" s="24" t="s">
        <v>729</v>
      </c>
      <c r="D149" s="18">
        <v>0.0125</v>
      </c>
      <c r="E149" s="18">
        <v>0.0395</v>
      </c>
      <c r="F149" s="18">
        <v>0</v>
      </c>
      <c r="G149" s="18">
        <v>0</v>
      </c>
      <c r="H149" s="25" t="s">
        <v>138</v>
      </c>
      <c r="I149" s="20">
        <f t="shared" si="16"/>
        <v>0.052</v>
      </c>
    </row>
    <row r="150" spans="1:9">
      <c r="A150" s="22" t="s">
        <v>730</v>
      </c>
      <c r="B150" s="24" t="s">
        <v>591</v>
      </c>
      <c r="C150" s="24" t="s">
        <v>731</v>
      </c>
      <c r="D150" s="18">
        <v>0</v>
      </c>
      <c r="E150" s="18">
        <v>0</v>
      </c>
      <c r="F150" s="18">
        <v>0</v>
      </c>
      <c r="G150" s="18">
        <v>0</v>
      </c>
      <c r="H150" s="55" t="s">
        <v>191</v>
      </c>
      <c r="I150" s="20">
        <f t="shared" si="16"/>
        <v>0</v>
      </c>
    </row>
    <row r="151" spans="1:9">
      <c r="A151" s="16" t="s">
        <v>732</v>
      </c>
      <c r="B151" s="23" t="s">
        <v>172</v>
      </c>
      <c r="C151" s="23" t="s">
        <v>493</v>
      </c>
      <c r="D151" s="18">
        <v>20.619</v>
      </c>
      <c r="E151" s="18">
        <v>10.226</v>
      </c>
      <c r="F151" s="18">
        <v>23.49</v>
      </c>
      <c r="G151" s="18">
        <v>23.49</v>
      </c>
      <c r="H151" s="238" t="s">
        <v>115</v>
      </c>
      <c r="I151" s="20">
        <f t="shared" si="16"/>
        <v>7.355</v>
      </c>
    </row>
    <row r="152" spans="1:9">
      <c r="A152" s="56" t="s">
        <v>733</v>
      </c>
      <c r="B152" s="24" t="s">
        <v>132</v>
      </c>
      <c r="C152" s="24" t="s">
        <v>734</v>
      </c>
      <c r="D152" s="18">
        <v>0.444</v>
      </c>
      <c r="E152" s="18">
        <v>0.228</v>
      </c>
      <c r="F152" s="18">
        <v>0</v>
      </c>
      <c r="G152" s="18">
        <v>0</v>
      </c>
      <c r="H152" s="25" t="s">
        <v>138</v>
      </c>
      <c r="I152" s="20">
        <f t="shared" si="16"/>
        <v>0.672</v>
      </c>
    </row>
    <row r="153" spans="1:9">
      <c r="A153" s="22" t="s">
        <v>735</v>
      </c>
      <c r="B153" s="24" t="s">
        <v>132</v>
      </c>
      <c r="C153" s="24" t="s">
        <v>736</v>
      </c>
      <c r="D153" s="18">
        <v>0.585500000000001</v>
      </c>
      <c r="E153" s="18">
        <v>9.1145</v>
      </c>
      <c r="F153" s="18">
        <v>6.71</v>
      </c>
      <c r="G153" s="17">
        <v>6.71</v>
      </c>
      <c r="H153" s="238" t="s">
        <v>566</v>
      </c>
      <c r="I153" s="20">
        <f t="shared" si="16"/>
        <v>2.99</v>
      </c>
    </row>
    <row r="154" spans="1:9">
      <c r="A154" s="24" t="s">
        <v>737</v>
      </c>
      <c r="B154" s="24" t="s">
        <v>132</v>
      </c>
      <c r="C154" s="24" t="s">
        <v>738</v>
      </c>
      <c r="D154" s="18">
        <v>0.385</v>
      </c>
      <c r="E154" s="18">
        <v>0.109</v>
      </c>
      <c r="F154" s="18">
        <v>0</v>
      </c>
      <c r="G154" s="18">
        <v>0</v>
      </c>
      <c r="H154" s="25" t="s">
        <v>138</v>
      </c>
      <c r="I154" s="20">
        <f t="shared" si="16"/>
        <v>0.494</v>
      </c>
    </row>
    <row r="155" spans="1:9">
      <c r="A155" s="24" t="s">
        <v>739</v>
      </c>
      <c r="B155" s="24" t="s">
        <v>132</v>
      </c>
      <c r="C155" s="24" t="s">
        <v>740</v>
      </c>
      <c r="D155" s="18">
        <v>1.3715</v>
      </c>
      <c r="E155" s="18">
        <v>0.4635</v>
      </c>
      <c r="F155" s="18">
        <v>0</v>
      </c>
      <c r="G155" s="18">
        <v>0</v>
      </c>
      <c r="H155" s="25" t="s">
        <v>138</v>
      </c>
      <c r="I155" s="20">
        <f t="shared" si="16"/>
        <v>1.835</v>
      </c>
    </row>
    <row r="156" spans="1:9">
      <c r="A156" s="22" t="s">
        <v>741</v>
      </c>
      <c r="B156" s="24" t="s">
        <v>132</v>
      </c>
      <c r="C156" s="24" t="s">
        <v>742</v>
      </c>
      <c r="D156" s="18">
        <v>0.0995</v>
      </c>
      <c r="E156" s="18">
        <v>0</v>
      </c>
      <c r="F156" s="18">
        <v>0</v>
      </c>
      <c r="G156" s="18">
        <v>0</v>
      </c>
      <c r="H156" s="25" t="s">
        <v>138</v>
      </c>
      <c r="I156" s="20">
        <f t="shared" si="16"/>
        <v>0.0995</v>
      </c>
    </row>
    <row r="157" spans="1:9">
      <c r="A157" s="22" t="s">
        <v>743</v>
      </c>
      <c r="B157" s="24" t="s">
        <v>170</v>
      </c>
      <c r="C157" s="24" t="s">
        <v>456</v>
      </c>
      <c r="D157" s="18">
        <v>0.4325</v>
      </c>
      <c r="E157" s="18">
        <v>7.4185</v>
      </c>
      <c r="F157" s="18">
        <v>7.54</v>
      </c>
      <c r="G157" s="17">
        <v>7.54</v>
      </c>
      <c r="H157" s="238" t="s">
        <v>165</v>
      </c>
      <c r="I157" s="20">
        <f t="shared" si="16"/>
        <v>0.311</v>
      </c>
    </row>
    <row r="158" ht="23.25" spans="1:9">
      <c r="A158" s="56" t="s">
        <v>744</v>
      </c>
      <c r="B158" s="24" t="s">
        <v>170</v>
      </c>
      <c r="C158" s="24" t="s">
        <v>745</v>
      </c>
      <c r="D158" s="18">
        <v>5.7815</v>
      </c>
      <c r="E158" s="18">
        <v>46.4155</v>
      </c>
      <c r="F158" s="18">
        <v>51.5</v>
      </c>
      <c r="G158" s="17">
        <v>51.5</v>
      </c>
      <c r="H158" s="243" t="s">
        <v>165</v>
      </c>
      <c r="I158" s="20">
        <f t="shared" si="16"/>
        <v>0.697000000000003</v>
      </c>
    </row>
    <row r="159" spans="1:9">
      <c r="A159" s="56" t="s">
        <v>746</v>
      </c>
      <c r="B159" s="24" t="s">
        <v>170</v>
      </c>
      <c r="C159" s="24" t="s">
        <v>454</v>
      </c>
      <c r="D159" s="18">
        <v>0.2125</v>
      </c>
      <c r="E159" s="18">
        <v>1.7405</v>
      </c>
      <c r="F159" s="18">
        <v>1.88</v>
      </c>
      <c r="G159" s="17">
        <v>1.88</v>
      </c>
      <c r="H159" s="238" t="s">
        <v>165</v>
      </c>
      <c r="I159" s="20">
        <f t="shared" si="16"/>
        <v>0.073</v>
      </c>
    </row>
    <row r="160" spans="1:9">
      <c r="A160" s="56" t="s">
        <v>747</v>
      </c>
      <c r="B160" s="24" t="s">
        <v>170</v>
      </c>
      <c r="C160" s="24" t="s">
        <v>748</v>
      </c>
      <c r="D160" s="18">
        <v>10.519</v>
      </c>
      <c r="E160" s="18">
        <v>7.193</v>
      </c>
      <c r="F160" s="18">
        <v>17.13</v>
      </c>
      <c r="G160" s="17">
        <v>17.13</v>
      </c>
      <c r="H160" s="238" t="s">
        <v>689</v>
      </c>
      <c r="I160" s="20">
        <f t="shared" si="16"/>
        <v>0.582000000000001</v>
      </c>
    </row>
    <row r="161" spans="1:9">
      <c r="A161" s="22" t="s">
        <v>749</v>
      </c>
      <c r="B161" s="54" t="s">
        <v>170</v>
      </c>
      <c r="C161" s="244" t="s">
        <v>750</v>
      </c>
      <c r="D161" s="18">
        <v>1.782</v>
      </c>
      <c r="E161" s="18">
        <v>14.7985</v>
      </c>
      <c r="F161" s="18">
        <v>16.27</v>
      </c>
      <c r="G161" s="17">
        <v>16.27</v>
      </c>
      <c r="H161" s="238" t="s">
        <v>168</v>
      </c>
      <c r="I161" s="20">
        <f t="shared" si="16"/>
        <v>0.310500000000001</v>
      </c>
    </row>
    <row r="162" spans="1:9">
      <c r="A162" s="22" t="s">
        <v>751</v>
      </c>
      <c r="B162" s="54" t="s">
        <v>170</v>
      </c>
      <c r="C162" s="24" t="s">
        <v>752</v>
      </c>
      <c r="D162" s="18">
        <v>5.7135</v>
      </c>
      <c r="E162" s="18">
        <v>29.517</v>
      </c>
      <c r="F162" s="18">
        <v>35.13</v>
      </c>
      <c r="G162" s="17">
        <v>35.13</v>
      </c>
      <c r="H162" s="238" t="s">
        <v>165</v>
      </c>
      <c r="I162" s="20">
        <f t="shared" si="16"/>
        <v>0.100499999999997</v>
      </c>
    </row>
    <row r="163" spans="1:9">
      <c r="A163" s="83" t="s">
        <v>753</v>
      </c>
      <c r="B163" s="54" t="s">
        <v>473</v>
      </c>
      <c r="C163" s="54" t="s">
        <v>754</v>
      </c>
      <c r="D163" s="18">
        <v>0.1225</v>
      </c>
      <c r="E163" s="18">
        <v>0.0515</v>
      </c>
      <c r="F163" s="18">
        <v>0</v>
      </c>
      <c r="G163" s="18">
        <v>0</v>
      </c>
      <c r="H163" s="25" t="s">
        <v>138</v>
      </c>
      <c r="I163" s="20">
        <f t="shared" si="16"/>
        <v>0.174</v>
      </c>
    </row>
    <row r="164" spans="1:9">
      <c r="A164" s="83" t="s">
        <v>755</v>
      </c>
      <c r="B164" s="84" t="s">
        <v>30</v>
      </c>
      <c r="C164" s="84" t="s">
        <v>756</v>
      </c>
      <c r="D164" s="18">
        <v>0.5855</v>
      </c>
      <c r="E164" s="18">
        <v>1.3525</v>
      </c>
      <c r="F164" s="18">
        <v>0</v>
      </c>
      <c r="G164" s="18">
        <v>0</v>
      </c>
      <c r="H164" s="25" t="s">
        <v>138</v>
      </c>
      <c r="I164" s="20">
        <f t="shared" si="16"/>
        <v>1.938</v>
      </c>
    </row>
    <row r="165" spans="1:9">
      <c r="A165" s="56" t="s">
        <v>757</v>
      </c>
      <c r="B165" s="24" t="s">
        <v>154</v>
      </c>
      <c r="C165" s="24" t="s">
        <v>76</v>
      </c>
      <c r="D165" s="18">
        <v>5.548</v>
      </c>
      <c r="E165" s="18">
        <v>29.4555</v>
      </c>
      <c r="F165" s="18">
        <v>33.71</v>
      </c>
      <c r="G165" s="17">
        <v>33.71</v>
      </c>
      <c r="H165" s="238" t="s">
        <v>522</v>
      </c>
      <c r="I165" s="20">
        <f t="shared" si="16"/>
        <v>1.2935</v>
      </c>
    </row>
    <row r="166" spans="1:9">
      <c r="A166" s="56" t="s">
        <v>758</v>
      </c>
      <c r="B166" s="24" t="s">
        <v>154</v>
      </c>
      <c r="C166" s="24" t="s">
        <v>759</v>
      </c>
      <c r="D166" s="18">
        <v>0.998</v>
      </c>
      <c r="E166" s="18">
        <v>0</v>
      </c>
      <c r="F166" s="18">
        <v>0.998</v>
      </c>
      <c r="G166" s="17">
        <v>0.998</v>
      </c>
      <c r="H166" s="238" t="s">
        <v>522</v>
      </c>
      <c r="I166" s="20">
        <f t="shared" si="16"/>
        <v>0</v>
      </c>
    </row>
    <row r="167" spans="1:9">
      <c r="A167" s="56" t="s">
        <v>760</v>
      </c>
      <c r="B167" s="24" t="s">
        <v>761</v>
      </c>
      <c r="C167" s="24" t="s">
        <v>762</v>
      </c>
      <c r="D167" s="18">
        <v>0.0585</v>
      </c>
      <c r="E167" s="18">
        <v>1.49</v>
      </c>
      <c r="F167" s="18">
        <v>0</v>
      </c>
      <c r="G167" s="18">
        <v>0</v>
      </c>
      <c r="H167" s="25" t="s">
        <v>138</v>
      </c>
      <c r="I167" s="20">
        <f t="shared" si="16"/>
        <v>1.5485</v>
      </c>
    </row>
    <row r="168" spans="1:9">
      <c r="A168" s="56" t="s">
        <v>763</v>
      </c>
      <c r="B168" s="24" t="s">
        <v>132</v>
      </c>
      <c r="C168" s="24" t="s">
        <v>764</v>
      </c>
      <c r="D168" s="18">
        <v>0</v>
      </c>
      <c r="E168" s="18">
        <v>2.397</v>
      </c>
      <c r="F168" s="18">
        <v>0</v>
      </c>
      <c r="G168" s="18">
        <v>0</v>
      </c>
      <c r="H168" s="25" t="s">
        <v>138</v>
      </c>
      <c r="I168" s="20">
        <f t="shared" si="16"/>
        <v>2.397</v>
      </c>
    </row>
    <row r="169" ht="22.5" spans="1:9">
      <c r="A169" s="83" t="s">
        <v>765</v>
      </c>
      <c r="B169" s="84" t="s">
        <v>766</v>
      </c>
      <c r="C169" s="84" t="s">
        <v>767</v>
      </c>
      <c r="D169" s="18">
        <v>2.3105</v>
      </c>
      <c r="E169" s="18">
        <v>8.927</v>
      </c>
      <c r="F169" s="18">
        <v>9.88</v>
      </c>
      <c r="G169" s="17">
        <v>9.88</v>
      </c>
      <c r="H169" s="238" t="s">
        <v>165</v>
      </c>
      <c r="I169" s="20">
        <f t="shared" si="16"/>
        <v>1.3575</v>
      </c>
    </row>
    <row r="170" spans="1:9">
      <c r="A170" s="83" t="s">
        <v>768</v>
      </c>
      <c r="B170" s="84" t="s">
        <v>167</v>
      </c>
      <c r="C170" s="84" t="s">
        <v>769</v>
      </c>
      <c r="D170" s="18">
        <v>1.04083408558608e-16</v>
      </c>
      <c r="E170" s="18">
        <v>0</v>
      </c>
      <c r="F170" s="18">
        <v>0</v>
      </c>
      <c r="G170" s="18">
        <v>0</v>
      </c>
      <c r="H170" s="55" t="s">
        <v>191</v>
      </c>
      <c r="I170" s="20">
        <f t="shared" si="16"/>
        <v>1.04083408558608e-16</v>
      </c>
    </row>
    <row r="171" spans="1:9">
      <c r="A171" s="56" t="s">
        <v>770</v>
      </c>
      <c r="B171" s="23" t="s">
        <v>151</v>
      </c>
      <c r="C171" s="23" t="s">
        <v>771</v>
      </c>
      <c r="D171" s="18">
        <v>0</v>
      </c>
      <c r="E171" s="18">
        <v>25.8525</v>
      </c>
      <c r="F171" s="18">
        <v>25.8525</v>
      </c>
      <c r="G171" s="17">
        <v>25.8525</v>
      </c>
      <c r="H171" s="56" t="s">
        <v>577</v>
      </c>
      <c r="I171" s="20">
        <f t="shared" si="16"/>
        <v>0</v>
      </c>
    </row>
    <row r="172" spans="1:9">
      <c r="A172" s="56" t="s">
        <v>772</v>
      </c>
      <c r="B172" s="23" t="s">
        <v>132</v>
      </c>
      <c r="C172" s="23" t="s">
        <v>773</v>
      </c>
      <c r="D172" s="18">
        <v>0.427</v>
      </c>
      <c r="E172" s="18">
        <v>0.137</v>
      </c>
      <c r="F172" s="18">
        <v>0.554</v>
      </c>
      <c r="G172" s="17">
        <v>0.554</v>
      </c>
      <c r="H172" s="238" t="s">
        <v>581</v>
      </c>
      <c r="I172" s="20">
        <f t="shared" si="16"/>
        <v>0.01</v>
      </c>
    </row>
    <row r="173" spans="1:9">
      <c r="A173" s="85" t="s">
        <v>720</v>
      </c>
      <c r="B173" s="86"/>
      <c r="C173" s="87"/>
      <c r="D173" s="39">
        <f t="shared" ref="D173:G173" si="18">SUM(D144:D172)</f>
        <v>61.6275</v>
      </c>
      <c r="E173" s="39">
        <f t="shared" si="18"/>
        <v>208.1565</v>
      </c>
      <c r="F173" s="39">
        <f t="shared" si="18"/>
        <v>237.6845</v>
      </c>
      <c r="G173" s="39">
        <f t="shared" si="18"/>
        <v>237.6845</v>
      </c>
      <c r="H173" s="88"/>
      <c r="I173" s="39">
        <f t="shared" si="16"/>
        <v>32.0995</v>
      </c>
    </row>
    <row r="174" spans="1:9">
      <c r="A174" s="76" t="s">
        <v>774</v>
      </c>
      <c r="B174" s="77"/>
      <c r="C174" s="78"/>
      <c r="D174" s="39">
        <f t="shared" ref="D174:G174" si="19">D142+D173</f>
        <v>723.173199999999</v>
      </c>
      <c r="E174" s="39">
        <f t="shared" si="19"/>
        <v>8059.5008</v>
      </c>
      <c r="F174" s="39">
        <f t="shared" si="19"/>
        <v>8337.1755</v>
      </c>
      <c r="G174" s="39">
        <f t="shared" si="19"/>
        <v>8337.1755</v>
      </c>
      <c r="H174" s="79"/>
      <c r="I174" s="39">
        <f t="shared" si="16"/>
        <v>445.498500000003</v>
      </c>
    </row>
    <row r="175" spans="1:9">
      <c r="A175" s="89" t="s">
        <v>775</v>
      </c>
      <c r="B175" s="90"/>
      <c r="C175" s="90"/>
      <c r="D175" s="91"/>
      <c r="E175" s="91"/>
      <c r="F175" s="91"/>
      <c r="G175" s="91"/>
      <c r="H175" s="90"/>
      <c r="I175" s="91"/>
    </row>
  </sheetData>
  <sheetProtection selectLockedCells="1" selectUnlockedCells="1"/>
  <mergeCells count="172">
    <mergeCell ref="A1:I1"/>
    <mergeCell ref="G2:H2"/>
    <mergeCell ref="A4:I4"/>
    <mergeCell ref="A52:C52"/>
    <mergeCell ref="A53:I53"/>
    <mergeCell ref="A141:C141"/>
    <mergeCell ref="A142:C142"/>
    <mergeCell ref="A143:I143"/>
    <mergeCell ref="A173:C173"/>
    <mergeCell ref="A174:C174"/>
    <mergeCell ref="A175:I175"/>
    <mergeCell ref="A2:A3"/>
    <mergeCell ref="A6:A8"/>
    <mergeCell ref="A12:A13"/>
    <mergeCell ref="A14:A15"/>
    <mergeCell ref="A17:A18"/>
    <mergeCell ref="A28:A29"/>
    <mergeCell ref="A32:A33"/>
    <mergeCell ref="A34:A38"/>
    <mergeCell ref="A39:A40"/>
    <mergeCell ref="A46:A48"/>
    <mergeCell ref="A49:A51"/>
    <mergeCell ref="A58:A59"/>
    <mergeCell ref="A70:A72"/>
    <mergeCell ref="A77:A78"/>
    <mergeCell ref="A97:A98"/>
    <mergeCell ref="A101:A102"/>
    <mergeCell ref="A103:A104"/>
    <mergeCell ref="A107:A108"/>
    <mergeCell ref="A110:A111"/>
    <mergeCell ref="A122:A124"/>
    <mergeCell ref="A125:A126"/>
    <mergeCell ref="A131:A132"/>
    <mergeCell ref="A139:A140"/>
    <mergeCell ref="B2:B3"/>
    <mergeCell ref="B6:B8"/>
    <mergeCell ref="B12:B13"/>
    <mergeCell ref="B14:B15"/>
    <mergeCell ref="B17:B18"/>
    <mergeCell ref="B28:B29"/>
    <mergeCell ref="B32:B33"/>
    <mergeCell ref="B34:B38"/>
    <mergeCell ref="B39:B40"/>
    <mergeCell ref="B46:B48"/>
    <mergeCell ref="B49:B51"/>
    <mergeCell ref="B58:B59"/>
    <mergeCell ref="B70:B72"/>
    <mergeCell ref="B77:B78"/>
    <mergeCell ref="B97:B98"/>
    <mergeCell ref="B101:B102"/>
    <mergeCell ref="B103:B104"/>
    <mergeCell ref="B107:B108"/>
    <mergeCell ref="B110:B111"/>
    <mergeCell ref="B122:B124"/>
    <mergeCell ref="B125:B126"/>
    <mergeCell ref="B131:B132"/>
    <mergeCell ref="B139:B140"/>
    <mergeCell ref="C2:C3"/>
    <mergeCell ref="C6:C8"/>
    <mergeCell ref="C12:C13"/>
    <mergeCell ref="C14:C15"/>
    <mergeCell ref="C17:C18"/>
    <mergeCell ref="C28:C29"/>
    <mergeCell ref="C32:C33"/>
    <mergeCell ref="C34:C38"/>
    <mergeCell ref="C39:C40"/>
    <mergeCell ref="C46:C48"/>
    <mergeCell ref="C49:C51"/>
    <mergeCell ref="C58:C59"/>
    <mergeCell ref="C70:C72"/>
    <mergeCell ref="C77:C78"/>
    <mergeCell ref="C97:C98"/>
    <mergeCell ref="C101:C102"/>
    <mergeCell ref="C103:C104"/>
    <mergeCell ref="C107:C108"/>
    <mergeCell ref="C110:C111"/>
    <mergeCell ref="C122:C124"/>
    <mergeCell ref="C125:C126"/>
    <mergeCell ref="C131:C132"/>
    <mergeCell ref="C139:C140"/>
    <mergeCell ref="D2:D3"/>
    <mergeCell ref="D6:D8"/>
    <mergeCell ref="D12:D13"/>
    <mergeCell ref="D14:D15"/>
    <mergeCell ref="D17:D18"/>
    <mergeCell ref="D28:D29"/>
    <mergeCell ref="D32:D33"/>
    <mergeCell ref="D34:D38"/>
    <mergeCell ref="D39:D40"/>
    <mergeCell ref="D46:D48"/>
    <mergeCell ref="D49:D51"/>
    <mergeCell ref="D58:D59"/>
    <mergeCell ref="D70:D72"/>
    <mergeCell ref="D77:D78"/>
    <mergeCell ref="D97:D98"/>
    <mergeCell ref="D101:D102"/>
    <mergeCell ref="D103:D104"/>
    <mergeCell ref="D107:D108"/>
    <mergeCell ref="D110:D111"/>
    <mergeCell ref="D122:D124"/>
    <mergeCell ref="D125:D126"/>
    <mergeCell ref="D131:D132"/>
    <mergeCell ref="D139:D140"/>
    <mergeCell ref="E2:E3"/>
    <mergeCell ref="E6:E8"/>
    <mergeCell ref="E12:E13"/>
    <mergeCell ref="E14:E15"/>
    <mergeCell ref="E17:E18"/>
    <mergeCell ref="E28:E29"/>
    <mergeCell ref="E32:E33"/>
    <mergeCell ref="E34:E38"/>
    <mergeCell ref="E39:E40"/>
    <mergeCell ref="E46:E48"/>
    <mergeCell ref="E49:E51"/>
    <mergeCell ref="E58:E59"/>
    <mergeCell ref="E70:E72"/>
    <mergeCell ref="E77:E78"/>
    <mergeCell ref="E97:E98"/>
    <mergeCell ref="E101:E102"/>
    <mergeCell ref="E103:E104"/>
    <mergeCell ref="E107:E108"/>
    <mergeCell ref="E110:E111"/>
    <mergeCell ref="E122:E124"/>
    <mergeCell ref="E125:E126"/>
    <mergeCell ref="E131:E132"/>
    <mergeCell ref="E139:E140"/>
    <mergeCell ref="F2:F3"/>
    <mergeCell ref="F6:F8"/>
    <mergeCell ref="F12:F13"/>
    <mergeCell ref="F14:F15"/>
    <mergeCell ref="F17:F18"/>
    <mergeCell ref="F28:F29"/>
    <mergeCell ref="F32:F33"/>
    <mergeCell ref="F34:F38"/>
    <mergeCell ref="F39:F40"/>
    <mergeCell ref="F46:F48"/>
    <mergeCell ref="F49:F51"/>
    <mergeCell ref="F58:F59"/>
    <mergeCell ref="F70:F72"/>
    <mergeCell ref="F77:F78"/>
    <mergeCell ref="F97:F98"/>
    <mergeCell ref="F101:F102"/>
    <mergeCell ref="F103:F104"/>
    <mergeCell ref="F107:F108"/>
    <mergeCell ref="F110:F111"/>
    <mergeCell ref="F122:F124"/>
    <mergeCell ref="F125:F126"/>
    <mergeCell ref="F131:F132"/>
    <mergeCell ref="F139:F140"/>
    <mergeCell ref="I2:I3"/>
    <mergeCell ref="I6:I8"/>
    <mergeCell ref="I12:I13"/>
    <mergeCell ref="I14:I15"/>
    <mergeCell ref="I17:I18"/>
    <mergeCell ref="I28:I29"/>
    <mergeCell ref="I32:I33"/>
    <mergeCell ref="I34:I38"/>
    <mergeCell ref="I39:I40"/>
    <mergeCell ref="I46:I48"/>
    <mergeCell ref="I49:I51"/>
    <mergeCell ref="I58:I59"/>
    <mergeCell ref="I70:I72"/>
    <mergeCell ref="I77:I78"/>
    <mergeCell ref="I97:I98"/>
    <mergeCell ref="I101:I102"/>
    <mergeCell ref="I103:I104"/>
    <mergeCell ref="I107:I108"/>
    <mergeCell ref="I110:I111"/>
    <mergeCell ref="I122:I124"/>
    <mergeCell ref="I125:I126"/>
    <mergeCell ref="I131:I132"/>
    <mergeCell ref="I139:I140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长沙绿色</vt:lpstr>
      <vt:lpstr>株洲凯天</vt:lpstr>
      <vt:lpstr>汨罗万容</vt:lpstr>
      <vt:lpstr>桑德同力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2020-01-19T07:25:00Z</dcterms:created>
  <dcterms:modified xsi:type="dcterms:W3CDTF">2020-01-19T08:21:23Z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