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095" windowHeight="11940"/>
  </bookViews>
  <sheets>
    <sheet name="万容1季度" sheetId="4" r:id="rId1"/>
    <sheet name="万容2季度" sheetId="6" r:id="rId2"/>
    <sheet name="同力1季度" sheetId="5" r:id="rId3"/>
    <sheet name="同力2季度 " sheetId="3" r:id="rId4"/>
    <sheet name="凯天2季度" sheetId="1" r:id="rId5"/>
    <sheet name="绿色2季度" sheetId="2" r:id="rId6"/>
  </sheets>
  <calcPr calcId="125725"/>
</workbook>
</file>

<file path=xl/calcChain.xml><?xml version="1.0" encoding="utf-8"?>
<calcChain xmlns="http://schemas.openxmlformats.org/spreadsheetml/2006/main">
  <c r="E39" i="2"/>
  <c r="D39"/>
  <c r="G39" s="1"/>
  <c r="C39"/>
  <c r="G38"/>
  <c r="G37"/>
  <c r="G36"/>
  <c r="G35"/>
  <c r="G34"/>
  <c r="G33"/>
  <c r="G32"/>
  <c r="G31"/>
  <c r="G30"/>
  <c r="G29"/>
  <c r="G28"/>
  <c r="G27"/>
  <c r="E26"/>
  <c r="E40" s="1"/>
  <c r="D26"/>
  <c r="C26"/>
  <c r="C40" s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E59" i="1"/>
  <c r="D59"/>
  <c r="C59"/>
  <c r="G58"/>
  <c r="G54"/>
  <c r="G53"/>
  <c r="G52"/>
  <c r="G51"/>
  <c r="G50"/>
  <c r="G49"/>
  <c r="G48"/>
  <c r="G45"/>
  <c r="G44"/>
  <c r="E43"/>
  <c r="E60" s="1"/>
  <c r="D43"/>
  <c r="C43"/>
  <c r="C60" s="1"/>
  <c r="G40"/>
  <c r="G37"/>
  <c r="G35"/>
  <c r="G32"/>
  <c r="G31"/>
  <c r="G30"/>
  <c r="G29"/>
  <c r="G28"/>
  <c r="G26"/>
  <c r="G23"/>
  <c r="G21"/>
  <c r="G20"/>
  <c r="G19"/>
  <c r="G17"/>
  <c r="G16"/>
  <c r="G14"/>
  <c r="G13"/>
  <c r="G11"/>
  <c r="G7"/>
  <c r="G6"/>
  <c r="G5"/>
  <c r="G4"/>
  <c r="G3"/>
  <c r="E118" i="3"/>
  <c r="D118"/>
  <c r="G117"/>
  <c r="G116"/>
  <c r="G114"/>
  <c r="G108"/>
  <c r="G107"/>
  <c r="G106"/>
  <c r="G105"/>
  <c r="G104"/>
  <c r="G103"/>
  <c r="G102"/>
  <c r="G101"/>
  <c r="G100"/>
  <c r="G99"/>
  <c r="G98"/>
  <c r="G97"/>
  <c r="G96"/>
  <c r="E95"/>
  <c r="D95"/>
  <c r="D119" s="1"/>
  <c r="G94"/>
  <c r="G93"/>
  <c r="G92"/>
  <c r="G91"/>
  <c r="G87"/>
  <c r="G83"/>
  <c r="G82"/>
  <c r="G81"/>
  <c r="G80"/>
  <c r="G79"/>
  <c r="G78"/>
  <c r="G77"/>
  <c r="G75"/>
  <c r="G74"/>
  <c r="G73"/>
  <c r="G72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6"/>
  <c r="G45"/>
  <c r="G44"/>
  <c r="G43"/>
  <c r="G42"/>
  <c r="G41"/>
  <c r="G40"/>
  <c r="G39"/>
  <c r="G38"/>
  <c r="G37"/>
  <c r="G36"/>
  <c r="G35"/>
  <c r="G33"/>
  <c r="G32"/>
  <c r="G31"/>
  <c r="G30"/>
  <c r="G28"/>
  <c r="G27"/>
  <c r="G26"/>
  <c r="G25"/>
  <c r="G24"/>
  <c r="G20"/>
  <c r="G19"/>
  <c r="G18"/>
  <c r="G15"/>
  <c r="G13"/>
  <c r="G11"/>
  <c r="G10"/>
  <c r="G9"/>
  <c r="G8"/>
  <c r="G7"/>
  <c r="G6"/>
  <c r="G5"/>
  <c r="G4"/>
  <c r="E113" i="5"/>
  <c r="E95"/>
  <c r="E114" s="1"/>
  <c r="E134" i="4"/>
  <c r="E135" s="1"/>
  <c r="E133"/>
  <c r="E128"/>
  <c r="E108"/>
  <c r="E107"/>
  <c r="E28"/>
  <c r="E32" i="6"/>
  <c r="E123"/>
  <c r="E145"/>
  <c r="E151"/>
  <c r="E152" s="1"/>
  <c r="D151"/>
  <c r="C151"/>
  <c r="G149"/>
  <c r="G148"/>
  <c r="G147"/>
  <c r="D145"/>
  <c r="C145"/>
  <c r="G144"/>
  <c r="G143"/>
  <c r="G142"/>
  <c r="G140"/>
  <c r="G139"/>
  <c r="G138"/>
  <c r="G137"/>
  <c r="G136"/>
  <c r="G135"/>
  <c r="G134"/>
  <c r="G131"/>
  <c r="G130"/>
  <c r="G129"/>
  <c r="G128"/>
  <c r="G127"/>
  <c r="G126"/>
  <c r="D123"/>
  <c r="C123"/>
  <c r="G122"/>
  <c r="G121"/>
  <c r="G120"/>
  <c r="G119"/>
  <c r="G118"/>
  <c r="G117"/>
  <c r="G116"/>
  <c r="G115"/>
  <c r="G114"/>
  <c r="G113"/>
  <c r="G112"/>
  <c r="G111"/>
  <c r="G110"/>
  <c r="G109"/>
  <c r="G107"/>
  <c r="G106"/>
  <c r="G105"/>
  <c r="G104"/>
  <c r="G102"/>
  <c r="G101"/>
  <c r="G100"/>
  <c r="G99"/>
  <c r="G98"/>
  <c r="G97"/>
  <c r="G90"/>
  <c r="G89"/>
  <c r="G88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6"/>
  <c r="G35"/>
  <c r="G34"/>
  <c r="D32"/>
  <c r="D124" s="1"/>
  <c r="C32"/>
  <c r="G31"/>
  <c r="G30"/>
  <c r="G29"/>
  <c r="G28"/>
  <c r="G27"/>
  <c r="G26"/>
  <c r="G23"/>
  <c r="G22"/>
  <c r="G21"/>
  <c r="G18"/>
  <c r="G16"/>
  <c r="G15"/>
  <c r="G14"/>
  <c r="G13"/>
  <c r="G12"/>
  <c r="G11"/>
  <c r="G10"/>
  <c r="G9"/>
  <c r="G8"/>
  <c r="G7"/>
  <c r="G6"/>
  <c r="G5"/>
  <c r="G4"/>
  <c r="C114" i="5"/>
  <c r="D113"/>
  <c r="G112"/>
  <c r="G110"/>
  <c r="G109"/>
  <c r="G108"/>
  <c r="G107"/>
  <c r="G106"/>
  <c r="G104"/>
  <c r="G103"/>
  <c r="G102"/>
  <c r="G101"/>
  <c r="G100"/>
  <c r="G99"/>
  <c r="G98"/>
  <c r="G97"/>
  <c r="G96"/>
  <c r="G113" s="1"/>
  <c r="D95"/>
  <c r="D114" s="1"/>
  <c r="G94"/>
  <c r="G93"/>
  <c r="G92"/>
  <c r="G91"/>
  <c r="G90"/>
  <c r="G89"/>
  <c r="G84"/>
  <c r="G82"/>
  <c r="G81"/>
  <c r="G78"/>
  <c r="G77"/>
  <c r="G75"/>
  <c r="G74"/>
  <c r="G70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4"/>
  <c r="G43"/>
  <c r="G42"/>
  <c r="G41"/>
  <c r="G40"/>
  <c r="G39"/>
  <c r="G38"/>
  <c r="G37"/>
  <c r="G35"/>
  <c r="G34"/>
  <c r="G33"/>
  <c r="G32"/>
  <c r="G31"/>
  <c r="G30"/>
  <c r="G29"/>
  <c r="G27"/>
  <c r="G26"/>
  <c r="G25"/>
  <c r="G22"/>
  <c r="G21"/>
  <c r="G20"/>
  <c r="G19"/>
  <c r="G18"/>
  <c r="G15"/>
  <c r="G14"/>
  <c r="G11"/>
  <c r="G10"/>
  <c r="G9"/>
  <c r="G8"/>
  <c r="G7"/>
  <c r="G6"/>
  <c r="G5"/>
  <c r="G4"/>
  <c r="D133" i="4"/>
  <c r="C133"/>
  <c r="G132"/>
  <c r="G131"/>
  <c r="G130"/>
  <c r="D128"/>
  <c r="C128"/>
  <c r="G127"/>
  <c r="G126"/>
  <c r="G125"/>
  <c r="G124"/>
  <c r="G123"/>
  <c r="G122"/>
  <c r="G121"/>
  <c r="G120"/>
  <c r="G119"/>
  <c r="G118"/>
  <c r="G117"/>
  <c r="G116"/>
  <c r="G114"/>
  <c r="G113"/>
  <c r="G112"/>
  <c r="G111"/>
  <c r="G110"/>
  <c r="D107"/>
  <c r="C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6"/>
  <c r="G85"/>
  <c r="G84"/>
  <c r="G83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6"/>
  <c r="G35"/>
  <c r="G34"/>
  <c r="G32"/>
  <c r="G31"/>
  <c r="G30"/>
  <c r="D28"/>
  <c r="C28"/>
  <c r="G27"/>
  <c r="G26"/>
  <c r="G25"/>
  <c r="G24"/>
  <c r="G22"/>
  <c r="G21"/>
  <c r="G20"/>
  <c r="G18"/>
  <c r="G17"/>
  <c r="G16"/>
  <c r="G15"/>
  <c r="G14"/>
  <c r="G13"/>
  <c r="G12"/>
  <c r="G11"/>
  <c r="G10"/>
  <c r="G9"/>
  <c r="G8"/>
  <c r="G7"/>
  <c r="G6"/>
  <c r="G5"/>
  <c r="G4"/>
  <c r="D40" i="2" l="1"/>
  <c r="G40"/>
  <c r="G26"/>
  <c r="D60" i="1"/>
  <c r="G59"/>
  <c r="G43"/>
  <c r="G95" i="3"/>
  <c r="E119"/>
  <c r="G118"/>
  <c r="G32" i="6"/>
  <c r="D152"/>
  <c r="D153" s="1"/>
  <c r="E124"/>
  <c r="E153" s="1"/>
  <c r="G151"/>
  <c r="C152"/>
  <c r="G123"/>
  <c r="C124"/>
  <c r="G145"/>
  <c r="G152" s="1"/>
  <c r="G95" i="5"/>
  <c r="G114" s="1"/>
  <c r="C108" i="4"/>
  <c r="G128"/>
  <c r="G133"/>
  <c r="D134"/>
  <c r="D108"/>
  <c r="D135" s="1"/>
  <c r="G28"/>
  <c r="G107"/>
  <c r="C134"/>
  <c r="C135"/>
  <c r="G124" i="6" l="1"/>
  <c r="G60" i="1"/>
  <c r="G119" i="3"/>
  <c r="C153" i="6"/>
  <c r="G153"/>
  <c r="G134" i="4"/>
  <c r="G108"/>
  <c r="G135" l="1"/>
</calcChain>
</file>

<file path=xl/comments1.xml><?xml version="1.0" encoding="utf-8"?>
<comments xmlns="http://schemas.openxmlformats.org/spreadsheetml/2006/main">
  <authors>
    <author>作者</author>
  </authors>
  <commentList>
    <comment ref="D9" authorId="0">
      <text>
        <r>
          <rPr>
            <b/>
            <sz val="9"/>
            <rFont val="Tahoma"/>
            <family val="2"/>
          </rPr>
          <t>User:</t>
        </r>
        <r>
          <rPr>
            <b/>
            <sz val="9"/>
            <rFont val="宋体"/>
            <family val="3"/>
            <charset val="134"/>
          </rPr>
          <t>补入</t>
        </r>
        <r>
          <rPr>
            <b/>
            <sz val="9"/>
            <rFont val="Tahoma"/>
            <family val="2"/>
          </rPr>
          <t>17</t>
        </r>
        <r>
          <rPr>
            <b/>
            <sz val="9"/>
            <rFont val="宋体"/>
            <family val="3"/>
            <charset val="134"/>
          </rPr>
          <t>年</t>
        </r>
        <r>
          <rPr>
            <b/>
            <sz val="9"/>
            <rFont val="Tahoma"/>
            <family val="2"/>
          </rPr>
          <t>4</t>
        </r>
        <r>
          <rPr>
            <b/>
            <sz val="9"/>
            <rFont val="宋体"/>
            <family val="3"/>
            <charset val="134"/>
          </rPr>
          <t>季度</t>
        </r>
        <r>
          <rPr>
            <b/>
            <sz val="9"/>
            <rFont val="Tahoma"/>
            <family val="2"/>
          </rPr>
          <t>1.14</t>
        </r>
        <r>
          <rPr>
            <b/>
            <sz val="9"/>
            <rFont val="宋体"/>
            <family val="3"/>
            <charset val="134"/>
          </rPr>
          <t>吨，</t>
        </r>
        <r>
          <rPr>
            <b/>
            <sz val="9"/>
            <rFont val="Tahoma"/>
            <family val="2"/>
          </rPr>
          <t>18</t>
        </r>
        <r>
          <rPr>
            <b/>
            <sz val="9"/>
            <rFont val="宋体"/>
            <family val="3"/>
            <charset val="134"/>
          </rPr>
          <t>年</t>
        </r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季度</t>
        </r>
        <r>
          <rPr>
            <b/>
            <sz val="9"/>
            <rFont val="Tahoma"/>
            <family val="2"/>
          </rPr>
          <t>231.150</t>
        </r>
        <r>
          <rPr>
            <b/>
            <sz val="9"/>
            <rFont val="宋体"/>
            <family val="3"/>
            <charset val="134"/>
          </rPr>
          <t>吨。</t>
        </r>
      </text>
    </comment>
    <comment ref="E9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补出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</t>
        </r>
        <r>
          <rPr>
            <sz val="9"/>
            <rFont val="Tahoma"/>
            <family val="2"/>
          </rPr>
          <t>230.786</t>
        </r>
        <r>
          <rPr>
            <sz val="9"/>
            <rFont val="宋体"/>
            <family val="3"/>
            <charset val="134"/>
          </rPr>
          <t>吨</t>
        </r>
      </text>
    </comment>
    <comment ref="D1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补入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</t>
        </r>
        <r>
          <rPr>
            <sz val="9"/>
            <rFont val="Tahoma"/>
            <family val="2"/>
          </rPr>
          <t>131.550</t>
        </r>
        <r>
          <rPr>
            <sz val="9"/>
            <rFont val="宋体"/>
            <family val="3"/>
            <charset val="134"/>
          </rPr>
          <t>吨。</t>
        </r>
      </text>
    </comment>
    <comment ref="E1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补出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</t>
        </r>
        <r>
          <rPr>
            <sz val="9"/>
            <rFont val="Tahoma"/>
            <family val="2"/>
          </rPr>
          <t>131.550</t>
        </r>
        <r>
          <rPr>
            <sz val="9"/>
            <rFont val="宋体"/>
            <family val="3"/>
            <charset val="134"/>
          </rPr>
          <t>吨</t>
        </r>
      </text>
    </comment>
    <comment ref="B3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新增危废物料汞灯管--17年3、4季度及18年1季度产生的，18年1季度末结存4.7225吨。</t>
        </r>
      </text>
    </comment>
    <comment ref="D40" authorId="0">
      <text>
        <r>
          <rPr>
            <sz val="9"/>
            <rFont val="Tahoma"/>
            <family val="2"/>
          </rPr>
          <t>User:</t>
        </r>
        <r>
          <rPr>
            <sz val="9"/>
            <rFont val="宋体"/>
            <family val="3"/>
            <charset val="134"/>
          </rPr>
          <t>其中包含了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4</t>
        </r>
        <r>
          <rPr>
            <sz val="9"/>
            <rFont val="宋体"/>
            <family val="3"/>
            <charset val="134"/>
          </rPr>
          <t>季度未入库洗衣机电机</t>
        </r>
        <r>
          <rPr>
            <sz val="9"/>
            <rFont val="Tahoma"/>
            <family val="2"/>
          </rPr>
          <t>1.14</t>
        </r>
        <r>
          <rPr>
            <sz val="9"/>
            <rFont val="宋体"/>
            <family val="3"/>
            <charset val="134"/>
          </rPr>
          <t>吨；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季度未入库洗衣机电机</t>
        </r>
        <r>
          <rPr>
            <sz val="9"/>
            <rFont val="Tahoma"/>
            <family val="2"/>
          </rPr>
          <t>231.150</t>
        </r>
        <r>
          <rPr>
            <sz val="9"/>
            <rFont val="宋体"/>
            <family val="3"/>
            <charset val="134"/>
          </rPr>
          <t>吨及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季度未入库电源</t>
        </r>
        <r>
          <rPr>
            <sz val="9"/>
            <rFont val="Tahoma"/>
            <family val="2"/>
          </rPr>
          <t>131.550</t>
        </r>
        <r>
          <rPr>
            <sz val="9"/>
            <rFont val="宋体"/>
            <family val="3"/>
            <charset val="134"/>
          </rPr>
          <t>吨，合计</t>
        </r>
        <r>
          <rPr>
            <sz val="9"/>
            <rFont val="Tahoma"/>
            <family val="2"/>
          </rPr>
          <t>363.84</t>
        </r>
        <r>
          <rPr>
            <sz val="9"/>
            <rFont val="宋体"/>
            <family val="3"/>
            <charset val="134"/>
          </rPr>
          <t>吨。本季度实际总入库</t>
        </r>
        <r>
          <rPr>
            <sz val="9"/>
            <rFont val="Tahoma"/>
            <family val="2"/>
          </rPr>
          <t>7129.0860</t>
        </r>
        <r>
          <rPr>
            <sz val="9"/>
            <rFont val="宋体"/>
            <family val="3"/>
            <charset val="134"/>
          </rPr>
          <t>吨</t>
        </r>
      </text>
    </comment>
    <comment ref="E4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包含了</t>
        </r>
        <r>
          <rPr>
            <sz val="9"/>
            <rFont val="Tahoma"/>
            <family val="2"/>
          </rPr>
          <t>18</t>
        </r>
        <r>
          <rPr>
            <sz val="9"/>
            <rFont val="宋体"/>
            <family val="3"/>
            <charset val="134"/>
          </rPr>
          <t>年</t>
        </r>
        <r>
          <rPr>
            <sz val="9"/>
            <rFont val="Tahoma"/>
            <family val="2"/>
          </rPr>
          <t>1</t>
        </r>
        <r>
          <rPr>
            <sz val="9"/>
            <rFont val="宋体"/>
            <family val="3"/>
            <charset val="134"/>
          </rPr>
          <t>季度未出库电源</t>
        </r>
        <r>
          <rPr>
            <sz val="9"/>
            <rFont val="Tahoma"/>
            <family val="2"/>
          </rPr>
          <t>131.550</t>
        </r>
        <r>
          <rPr>
            <sz val="9"/>
            <rFont val="宋体"/>
            <family val="3"/>
            <charset val="134"/>
          </rPr>
          <t>吨及洗衣机电机</t>
        </r>
        <r>
          <rPr>
            <sz val="9"/>
            <rFont val="Tahoma"/>
            <family val="2"/>
          </rPr>
          <t>230.786</t>
        </r>
        <r>
          <rPr>
            <sz val="9"/>
            <rFont val="宋体"/>
            <family val="3"/>
            <charset val="134"/>
          </rPr>
          <t>吨。本季度实际总出库</t>
        </r>
        <r>
          <rPr>
            <sz val="9"/>
            <rFont val="Tahoma"/>
            <family val="2"/>
          </rPr>
          <t>6892.8984</t>
        </r>
        <r>
          <rPr>
            <sz val="9"/>
            <rFont val="宋体"/>
            <family val="3"/>
            <charset val="134"/>
          </rPr>
          <t>吨</t>
        </r>
      </text>
    </comment>
  </commentList>
</comments>
</file>

<file path=xl/sharedStrings.xml><?xml version="1.0" encoding="utf-8"?>
<sst xmlns="http://schemas.openxmlformats.org/spreadsheetml/2006/main" count="1144" uniqueCount="637">
  <si>
    <t>废物名称</t>
  </si>
  <si>
    <t>上期结存（吨）</t>
  </si>
  <si>
    <t>处理单位</t>
  </si>
  <si>
    <t>保温层材料</t>
  </si>
  <si>
    <t>光驱</t>
  </si>
  <si>
    <t>软驱</t>
  </si>
  <si>
    <t>硬盘</t>
  </si>
  <si>
    <t>液晶面板</t>
  </si>
  <si>
    <t>荧光粉</t>
  </si>
  <si>
    <t>管颈管（电子枪）</t>
  </si>
  <si>
    <t>电容器</t>
  </si>
  <si>
    <t>电池</t>
  </si>
  <si>
    <r>
      <t>1.</t>
    </r>
    <r>
      <rPr>
        <b/>
        <sz val="10"/>
        <color indexed="8"/>
        <rFont val="宋体"/>
        <charset val="134"/>
      </rPr>
      <t>申报系统（关键拆解物明细）：</t>
    </r>
  </si>
  <si>
    <t>冰箱泡沫（分选机）</t>
  </si>
  <si>
    <t>暂存</t>
  </si>
  <si>
    <t>冰箱泡沫</t>
  </si>
  <si>
    <t>株洲恒基资源再生有限公司</t>
  </si>
  <si>
    <t>笔记本电脑主板</t>
  </si>
  <si>
    <t>液晶电路板（电源板）</t>
  </si>
  <si>
    <t>郴州万容金属加工有限公司</t>
  </si>
  <si>
    <t>液晶电路板（软板）</t>
  </si>
  <si>
    <t>电脑主板</t>
  </si>
  <si>
    <t>彩色电路板</t>
  </si>
  <si>
    <t>黑白电路板</t>
  </si>
  <si>
    <t>黑白屏玻璃</t>
  </si>
  <si>
    <t>黑白锥玻璃</t>
  </si>
  <si>
    <r>
      <t>光源（</t>
    </r>
    <r>
      <rPr>
        <sz val="10"/>
        <rFont val="Times New Roman"/>
        <family val="1"/>
      </rPr>
      <t>LED</t>
    </r>
    <r>
      <rPr>
        <sz val="10"/>
        <rFont val="宋体"/>
        <charset val="134"/>
      </rPr>
      <t>灯）</t>
    </r>
  </si>
  <si>
    <t>光源（含汞灯管）</t>
  </si>
  <si>
    <t>电源盒</t>
  </si>
  <si>
    <t>洗衣机电机（滚桶电机）</t>
  </si>
  <si>
    <t>洗衣机电机（铁）</t>
  </si>
  <si>
    <t>天津恩喜友金属制品有限公司</t>
  </si>
  <si>
    <t>天津瑫鞑再生资源回收利用有限公司</t>
  </si>
  <si>
    <t>洗衣机电机（铝）</t>
  </si>
  <si>
    <t>空调压缩机</t>
  </si>
  <si>
    <t>冰箱压缩机</t>
  </si>
  <si>
    <t>天津爱德森金属制品有限公司</t>
  </si>
  <si>
    <t>彩色锥玻璃</t>
  </si>
  <si>
    <t>汨罗万容固体废物处理有限公司</t>
  </si>
  <si>
    <t>冷凝器</t>
  </si>
  <si>
    <t>蒸发器</t>
  </si>
  <si>
    <t>小计：</t>
  </si>
  <si>
    <r>
      <t>2.</t>
    </r>
    <r>
      <rPr>
        <b/>
        <sz val="10"/>
        <color indexed="8"/>
        <rFont val="宋体"/>
        <charset val="134"/>
      </rPr>
      <t>申报系统（非关键拆解物明细）：</t>
    </r>
  </si>
  <si>
    <t>高频头</t>
  </si>
  <si>
    <t>电视机变压器</t>
  </si>
  <si>
    <t>彩色铜消磁线圈</t>
  </si>
  <si>
    <t>天津市瑞鑫德金属材料有限公司</t>
  </si>
  <si>
    <t>盘亏</t>
  </si>
  <si>
    <t>电视机地线</t>
  </si>
  <si>
    <t>其他杂铜</t>
  </si>
  <si>
    <t>冰箱铜管</t>
  </si>
  <si>
    <t>湖南省森阳中科有色金属有限公司</t>
  </si>
  <si>
    <t>汨罗市春辉铝业有限公司</t>
  </si>
  <si>
    <t>电脑铜消磁线圈</t>
  </si>
  <si>
    <t>空调铜管</t>
  </si>
  <si>
    <t>空调黄铜</t>
  </si>
  <si>
    <t>空调变压器</t>
  </si>
  <si>
    <t>电视机杂铝</t>
  </si>
  <si>
    <t>深加工废钢破碎线</t>
  </si>
  <si>
    <t>彩色铝消磁线圈</t>
  </si>
  <si>
    <t>冰箱杂铝</t>
  </si>
  <si>
    <t>洗衣机杂铝</t>
  </si>
  <si>
    <t>洗衣机铝外壳</t>
  </si>
  <si>
    <t>电脑铝消磁线圈</t>
  </si>
  <si>
    <t>电脑铝皮</t>
  </si>
  <si>
    <t>电脑散热片铝</t>
  </si>
  <si>
    <t>阴极罩及附件</t>
  </si>
  <si>
    <t>长沙天人电子科技有限公司</t>
  </si>
  <si>
    <t>防爆箍</t>
  </si>
  <si>
    <t>电视机杂铁</t>
  </si>
  <si>
    <t>含铁垃圾杂料</t>
  </si>
  <si>
    <t>深加工塑料破碎线</t>
  </si>
  <si>
    <t>电子枪</t>
  </si>
  <si>
    <t>冰箱破碎铁</t>
  </si>
  <si>
    <t>洗衣机铁皮</t>
  </si>
  <si>
    <t>洗衣机杂铁</t>
  </si>
  <si>
    <t>洗衣机铁锭</t>
  </si>
  <si>
    <t>洗衣机不锈铁</t>
  </si>
  <si>
    <t>垃圾杂物</t>
  </si>
  <si>
    <t>电脑杂铁</t>
  </si>
  <si>
    <t>电脑壳铁皮</t>
  </si>
  <si>
    <t>空调铁皮</t>
  </si>
  <si>
    <t>加热管</t>
  </si>
  <si>
    <t>电视机壳塑料</t>
  </si>
  <si>
    <t>黑白电视机壳塑料</t>
  </si>
  <si>
    <t>电子枪塑料</t>
  </si>
  <si>
    <t>冰箱主体破碎料</t>
  </si>
  <si>
    <r>
      <t>冰箱</t>
    </r>
    <r>
      <rPr>
        <sz val="10"/>
        <rFont val="Times New Roman"/>
        <family val="1"/>
      </rPr>
      <t>PP/PVC</t>
    </r>
    <r>
      <rPr>
        <sz val="10"/>
        <rFont val="宋体"/>
        <charset val="134"/>
      </rPr>
      <t>塑料</t>
    </r>
  </si>
  <si>
    <t>冰箱抽屉</t>
  </si>
  <si>
    <t>冰箱挡板塑料</t>
  </si>
  <si>
    <t>洗衣机壳塑料</t>
  </si>
  <si>
    <t>洗衣机元配混合件</t>
  </si>
  <si>
    <t>洗衣机传动轮</t>
  </si>
  <si>
    <t>洗衣机拉杆铁塑料</t>
  </si>
  <si>
    <t>电脑壳塑料</t>
  </si>
  <si>
    <t>风扇</t>
  </si>
  <si>
    <t>空调控制器</t>
  </si>
  <si>
    <t>空调塑料</t>
  </si>
  <si>
    <t>冰箱主体破碎料(新线）</t>
  </si>
  <si>
    <t>安徽福茂环保科技有限公司</t>
  </si>
  <si>
    <t>汕头市锦润达实业有限公司</t>
  </si>
  <si>
    <t>深圳市众泰塑胶电子有限公司</t>
  </si>
  <si>
    <r>
      <t>冰箱主体破碎料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新线冰柜）</t>
    </r>
  </si>
  <si>
    <t>液晶壳塑料</t>
  </si>
  <si>
    <r>
      <t>遮光片（</t>
    </r>
    <r>
      <rPr>
        <sz val="10"/>
        <rFont val="Times New Roman"/>
        <family val="1"/>
      </rPr>
      <t>PS)</t>
    </r>
  </si>
  <si>
    <t>遮光片（有机）</t>
  </si>
  <si>
    <t>薄膜</t>
  </si>
  <si>
    <r>
      <t>遮光片（</t>
    </r>
    <r>
      <rPr>
        <sz val="10"/>
        <rFont val="Times New Roman"/>
        <family val="1"/>
      </rPr>
      <t>MS)</t>
    </r>
  </si>
  <si>
    <t>制冷剂（氟利昂）</t>
  </si>
  <si>
    <t>润滑油</t>
  </si>
  <si>
    <t>电子枪锥玻璃</t>
  </si>
  <si>
    <t>彩色屏玻璃</t>
  </si>
  <si>
    <t>通城县祥和玻璃纤维制品厂</t>
  </si>
  <si>
    <t>洗衣机电路板</t>
  </si>
  <si>
    <t>空调线路板</t>
  </si>
  <si>
    <t>电视机花线</t>
  </si>
  <si>
    <t>冰箱花线</t>
  </si>
  <si>
    <t>洗衣机花线</t>
  </si>
  <si>
    <t>数据线</t>
  </si>
  <si>
    <t>电脑花线</t>
  </si>
  <si>
    <t>空调花线</t>
  </si>
  <si>
    <t>湖南瀚洋环保科技有限公司</t>
  </si>
  <si>
    <t>荧光粉手套</t>
  </si>
  <si>
    <t>合计：</t>
  </si>
  <si>
    <r>
      <t>3.</t>
    </r>
    <r>
      <rPr>
        <b/>
        <sz val="10"/>
        <rFont val="宋体"/>
        <charset val="134"/>
      </rPr>
      <t>未申报系统（非关键拆解产物）：</t>
    </r>
  </si>
  <si>
    <t>空调电机</t>
  </si>
  <si>
    <t>洗衣机电容</t>
  </si>
  <si>
    <t>活性碳</t>
  </si>
  <si>
    <t>大偏转线圈</t>
  </si>
  <si>
    <t>黄石市瑜林废旧物资回收有限公司</t>
  </si>
  <si>
    <t>新线混合料</t>
  </si>
  <si>
    <t>汨罗市和盛废旧物资有限公司</t>
  </si>
  <si>
    <t>生产垃圾</t>
  </si>
  <si>
    <t>汨罗市鲸和清洁服务有限公司</t>
  </si>
  <si>
    <t>粉尘</t>
  </si>
  <si>
    <t>含汞粉尘</t>
  </si>
  <si>
    <t>洗衣机皮带</t>
  </si>
  <si>
    <t>电脑电池</t>
  </si>
  <si>
    <t>电视机喇叭</t>
  </si>
  <si>
    <t>空调电容</t>
  </si>
  <si>
    <t>小偏转线圈</t>
  </si>
  <si>
    <t>冰箱玻璃</t>
  </si>
  <si>
    <t>液晶玻璃</t>
  </si>
  <si>
    <t>平衡水</t>
  </si>
  <si>
    <t>稀释</t>
  </si>
  <si>
    <t>键盘</t>
  </si>
  <si>
    <r>
      <t>4.</t>
    </r>
    <r>
      <rPr>
        <b/>
        <sz val="10"/>
        <rFont val="宋体"/>
        <charset val="134"/>
      </rPr>
      <t>未申报系统（关键拆解产物）：</t>
    </r>
  </si>
  <si>
    <t>CPU</t>
  </si>
  <si>
    <r>
      <t>显卡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声卡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网卡</t>
    </r>
  </si>
  <si>
    <t>内存条</t>
  </si>
  <si>
    <t>总计：</t>
  </si>
  <si>
    <r>
      <t>备注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：</t>
    </r>
    <r>
      <rPr>
        <sz val="10"/>
        <rFont val="Times New Roman"/>
        <family val="1"/>
      </rPr>
      <t>2018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季度拆解产物共入库</t>
    </r>
    <r>
      <rPr>
        <sz val="10"/>
        <rFont val="Times New Roman"/>
        <family val="1"/>
      </rPr>
      <t>2845.341</t>
    </r>
    <r>
      <rPr>
        <sz val="10"/>
        <rFont val="宋体"/>
        <charset val="134"/>
      </rPr>
      <t>吨，其中包括其他入库（盘盈、分选和设备清理）</t>
    </r>
    <r>
      <rPr>
        <sz val="10"/>
        <rFont val="Times New Roman"/>
        <family val="1"/>
      </rPr>
      <t>1.400</t>
    </r>
    <r>
      <rPr>
        <sz val="10"/>
        <rFont val="宋体"/>
        <charset val="134"/>
      </rPr>
      <t>吨。</t>
    </r>
  </si>
  <si>
    <r>
      <t>备注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：上报重量共</t>
    </r>
    <r>
      <rPr>
        <sz val="10"/>
        <rFont val="Times New Roman"/>
        <family val="1"/>
      </rPr>
      <t>2715.314</t>
    </r>
    <r>
      <rPr>
        <sz val="10"/>
        <rFont val="宋体"/>
        <charset val="134"/>
      </rPr>
      <t>吨（其中关键拆解物：</t>
    </r>
    <r>
      <rPr>
        <sz val="10"/>
        <rFont val="Times New Roman"/>
        <family val="1"/>
      </rPr>
      <t>878.004</t>
    </r>
    <r>
      <rPr>
        <sz val="10"/>
        <rFont val="宋体"/>
        <charset val="134"/>
      </rPr>
      <t>吨、其他拆解物</t>
    </r>
    <r>
      <rPr>
        <sz val="10"/>
        <rFont val="Times New Roman"/>
        <family val="1"/>
      </rPr>
      <t>1837.31</t>
    </r>
    <r>
      <rPr>
        <sz val="10"/>
        <rFont val="宋体"/>
        <charset val="134"/>
      </rPr>
      <t>吨）</t>
    </r>
  </si>
  <si>
    <t>入库（吨）</t>
    <phoneticPr fontId="4" type="noConversion"/>
  </si>
  <si>
    <t>出库（吨）</t>
    <phoneticPr fontId="4" type="noConversion"/>
  </si>
  <si>
    <t>期末结存（吨）</t>
    <phoneticPr fontId="4" type="noConversion"/>
  </si>
  <si>
    <r>
      <t>备注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：未上报重量</t>
    </r>
    <r>
      <rPr>
        <sz val="10"/>
        <rFont val="Times New Roman"/>
        <family val="1"/>
      </rPr>
      <t>130.027</t>
    </r>
    <r>
      <rPr>
        <sz val="10"/>
        <rFont val="宋体"/>
        <family val="3"/>
        <charset val="134"/>
      </rPr>
      <t>吨（其中关键拆解物：</t>
    </r>
    <r>
      <rPr>
        <sz val="10"/>
        <rFont val="Times New Roman"/>
        <family val="1"/>
      </rPr>
      <t xml:space="preserve">0.164 </t>
    </r>
    <r>
      <rPr>
        <sz val="10"/>
        <rFont val="宋体"/>
        <family val="3"/>
        <charset val="134"/>
      </rPr>
      <t>吨、其他拆解物</t>
    </r>
    <r>
      <rPr>
        <sz val="10"/>
        <rFont val="Times New Roman"/>
        <family val="1"/>
      </rPr>
      <t>129.863</t>
    </r>
    <r>
      <rPr>
        <sz val="10"/>
        <rFont val="宋体"/>
        <family val="3"/>
        <charset val="134"/>
      </rPr>
      <t>吨）</t>
    </r>
  </si>
  <si>
    <t>2018年1季度拆解产物产生、处理明细表</t>
    <phoneticPr fontId="4" type="noConversion"/>
  </si>
  <si>
    <t>1.关键拆解物明细：</t>
  </si>
  <si>
    <r>
      <rPr>
        <sz val="10"/>
        <rFont val="宋体"/>
        <family val="3"/>
        <charset val="134"/>
      </rP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小板</t>
    </r>
    <r>
      <rPr>
        <sz val="10"/>
        <rFont val="Times New Roman"/>
        <family val="1"/>
      </rPr>
      <t>14-21</t>
    </r>
    <r>
      <rPr>
        <sz val="10"/>
        <rFont val="宋体"/>
        <family val="3"/>
        <charset val="134"/>
      </rPr>
      <t>寸彩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</si>
  <si>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郴州万容金属加工有限公司</t>
    </r>
  </si>
  <si>
    <r>
      <rPr>
        <sz val="10"/>
        <rFont val="宋体"/>
        <family val="3"/>
        <charset val="134"/>
      </rP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大板</t>
    </r>
    <r>
      <rPr>
        <sz val="10"/>
        <rFont val="Times New Roman"/>
        <family val="1"/>
      </rPr>
      <t>25-34</t>
    </r>
    <r>
      <rPr>
        <sz val="10"/>
        <rFont val="宋体"/>
        <family val="3"/>
        <charset val="134"/>
      </rPr>
      <t>寸彩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</si>
  <si>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黑白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</si>
  <si>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主机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</si>
  <si>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暂存</t>
    </r>
  </si>
  <si>
    <r>
      <rPr>
        <sz val="10"/>
        <rFont val="宋体"/>
        <family val="3"/>
        <charset val="134"/>
      </rPr>
      <t>洗衣机线路板</t>
    </r>
  </si>
  <si>
    <r>
      <rPr>
        <sz val="10"/>
        <rFont val="宋体"/>
        <family val="3"/>
        <charset val="134"/>
      </rPr>
      <t>空调线路板</t>
    </r>
  </si>
  <si>
    <r>
      <t xml:space="preserve">  CRT</t>
    </r>
    <r>
      <rPr>
        <sz val="10"/>
        <rFont val="宋体"/>
        <family val="3"/>
        <charset val="134"/>
      </rPr>
      <t>玻璃（黑白）</t>
    </r>
  </si>
  <si>
    <t>铜陵县顺安镇双龙玻纤厂</t>
  </si>
  <si>
    <t>长沙市芙蓉区伟联废旧金属回收有限公司</t>
  </si>
  <si>
    <r>
      <t xml:space="preserve">  CRT</t>
    </r>
    <r>
      <rPr>
        <sz val="10"/>
        <rFont val="宋体"/>
        <family val="3"/>
        <charset val="134"/>
      </rPr>
      <t>彩色锥玻璃</t>
    </r>
  </si>
  <si>
    <r>
      <rPr>
        <sz val="10"/>
        <rFont val="宋体"/>
        <family val="3"/>
        <charset val="134"/>
      </rPr>
      <t>汨罗万容固体废物处理有限公司</t>
    </r>
  </si>
  <si>
    <r>
      <t xml:space="preserve">  CRT</t>
    </r>
    <r>
      <rPr>
        <sz val="10"/>
        <rFont val="宋体"/>
        <family val="3"/>
        <charset val="134"/>
      </rPr>
      <t>彩色屏玻璃</t>
    </r>
  </si>
  <si>
    <r>
      <rPr>
        <sz val="10"/>
        <rFont val="宋体"/>
        <family val="3"/>
        <charset val="134"/>
      </rPr>
      <t>冰箱压缩机</t>
    </r>
  </si>
  <si>
    <t>格林美（天津）城市矿产循环产业发展有限公司</t>
  </si>
  <si>
    <r>
      <rPr>
        <sz val="10"/>
        <rFont val="宋体"/>
        <family val="3"/>
        <charset val="134"/>
      </rPr>
      <t>空调压缩机</t>
    </r>
  </si>
  <si>
    <r>
      <rPr>
        <sz val="10"/>
        <rFont val="宋体"/>
        <family val="3"/>
        <charset val="134"/>
      </rPr>
      <t>格林美（天津）城市矿产循环产业发展有限公司</t>
    </r>
  </si>
  <si>
    <r>
      <rPr>
        <sz val="10"/>
        <rFont val="宋体"/>
        <family val="3"/>
        <charset val="134"/>
      </rPr>
      <t>空调电动机</t>
    </r>
  </si>
  <si>
    <r>
      <rPr>
        <sz val="10"/>
        <rFont val="宋体"/>
        <family val="3"/>
        <charset val="134"/>
      </rPr>
      <t>冰箱电动机</t>
    </r>
  </si>
  <si>
    <r>
      <rPr>
        <sz val="10"/>
        <rFont val="宋体"/>
        <family val="3"/>
        <charset val="134"/>
      </rPr>
      <t>洗衣机电动机</t>
    </r>
  </si>
  <si>
    <t>天津诺康金属制品有限公司</t>
  </si>
  <si>
    <r>
      <t xml:space="preserve">  </t>
    </r>
    <r>
      <rPr>
        <sz val="10"/>
        <rFont val="宋体"/>
        <family val="3"/>
        <charset val="134"/>
      </rPr>
      <t>电脑主机电源</t>
    </r>
  </si>
  <si>
    <r>
      <t xml:space="preserve"> </t>
    </r>
    <r>
      <rPr>
        <sz val="10"/>
        <rFont val="宋体"/>
        <family val="3"/>
        <charset val="134"/>
      </rPr>
      <t>（空调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冷凝器</t>
    </r>
  </si>
  <si>
    <r>
      <t xml:space="preserve"> </t>
    </r>
    <r>
      <rPr>
        <sz val="10"/>
        <rFont val="宋体"/>
        <family val="3"/>
        <charset val="134"/>
      </rPr>
      <t>（空调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蒸发器</t>
    </r>
  </si>
  <si>
    <t>2.其他拆解物明细：</t>
  </si>
  <si>
    <r>
      <t xml:space="preserve">  </t>
    </r>
    <r>
      <rPr>
        <sz val="10"/>
        <rFont val="宋体"/>
        <family val="3"/>
        <charset val="134"/>
      </rPr>
      <t>荧光粉</t>
    </r>
  </si>
  <si>
    <r>
      <rPr>
        <sz val="10"/>
        <rFont val="宋体"/>
        <family val="3"/>
        <charset val="134"/>
      </rPr>
      <t>冰箱制冷剂</t>
    </r>
  </si>
  <si>
    <r>
      <rPr>
        <sz val="10"/>
        <rFont val="宋体"/>
        <family val="3"/>
        <charset val="134"/>
      </rPr>
      <t>空调制冷剂</t>
    </r>
  </si>
  <si>
    <r>
      <rPr>
        <sz val="10"/>
        <rFont val="宋体"/>
        <family val="3"/>
        <charset val="134"/>
      </rPr>
      <t>连接线</t>
    </r>
  </si>
  <si>
    <r>
      <rPr>
        <sz val="10"/>
        <rFont val="宋体"/>
        <family val="3"/>
        <charset val="134"/>
      </rPr>
      <t>空调连接线</t>
    </r>
  </si>
  <si>
    <r>
      <rPr>
        <sz val="10"/>
        <rFont val="宋体"/>
        <family val="3"/>
        <charset val="134"/>
      </rPr>
      <t>消磁线（铜）</t>
    </r>
  </si>
  <si>
    <r>
      <rPr>
        <sz val="10"/>
        <rFont val="宋体"/>
        <family val="3"/>
        <charset val="134"/>
      </rPr>
      <t>天津爱德森金属制品有限公司</t>
    </r>
  </si>
  <si>
    <t>消磁线（铝）</t>
  </si>
  <si>
    <r>
      <rPr>
        <sz val="10"/>
        <rFont val="宋体"/>
        <family val="3"/>
        <charset val="134"/>
      </rPr>
      <t>天津高利特再生资源回收利用有限公司</t>
    </r>
  </si>
  <si>
    <r>
      <rPr>
        <sz val="10"/>
        <rFont val="宋体"/>
        <family val="3"/>
        <charset val="134"/>
      </rPr>
      <t>盘亏</t>
    </r>
  </si>
  <si>
    <r>
      <rPr>
        <sz val="10"/>
        <rFont val="宋体"/>
        <family val="3"/>
        <charset val="134"/>
      </rPr>
      <t>冰箱润滑油</t>
    </r>
  </si>
  <si>
    <r>
      <rPr>
        <sz val="10"/>
        <rFont val="宋体"/>
        <family val="3"/>
        <charset val="134"/>
      </rPr>
      <t>空调润滑油</t>
    </r>
  </si>
  <si>
    <r>
      <rPr>
        <sz val="10"/>
        <rFont val="宋体"/>
        <family val="3"/>
        <charset val="134"/>
      </rPr>
      <t>光驱</t>
    </r>
  </si>
  <si>
    <r>
      <rPr>
        <sz val="10"/>
        <rFont val="宋体"/>
        <family val="3"/>
        <charset val="134"/>
      </rPr>
      <t>软驱</t>
    </r>
  </si>
  <si>
    <r>
      <rPr>
        <sz val="10"/>
        <rFont val="宋体"/>
        <family val="3"/>
        <charset val="134"/>
      </rPr>
      <t>硬盘</t>
    </r>
  </si>
  <si>
    <r>
      <rPr>
        <sz val="10"/>
        <rFont val="宋体"/>
        <family val="3"/>
        <charset val="134"/>
      </rPr>
      <t>三类铜质线圈（偏转线圈</t>
    </r>
    <r>
      <rPr>
        <sz val="10"/>
        <rFont val="Times New Roman"/>
        <family val="1"/>
      </rPr>
      <t>1#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</si>
  <si>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二类铜质线圈（偏转线圈</t>
    </r>
    <r>
      <rPr>
        <sz val="10"/>
        <rFont val="Times New Roman"/>
        <family val="1"/>
      </rPr>
      <t>3#</t>
    </r>
    <r>
      <rPr>
        <sz val="10"/>
        <rFont val="宋体"/>
        <family val="3"/>
        <charset val="134"/>
      </rPr>
      <t>）</t>
    </r>
  </si>
  <si>
    <t>一类铜质线圈（偏转线圈2#）</t>
  </si>
  <si>
    <r>
      <rPr>
        <sz val="10"/>
        <rFont val="宋体"/>
        <family val="3"/>
        <charset val="134"/>
      </rPr>
      <t>黄石市鑫冉再生资源有限公司</t>
    </r>
  </si>
  <si>
    <r>
      <rPr>
        <sz val="10"/>
        <rFont val="宋体"/>
        <family val="3"/>
        <charset val="134"/>
      </rPr>
      <t>清远华清再生资源投资开发有限公司</t>
    </r>
  </si>
  <si>
    <r>
      <rPr>
        <sz val="10"/>
        <rFont val="宋体"/>
        <family val="3"/>
        <charset val="134"/>
      </rPr>
      <t>防波线（白铜线）</t>
    </r>
  </si>
  <si>
    <r>
      <rPr>
        <sz val="10"/>
        <rFont val="宋体"/>
        <family val="3"/>
        <charset val="134"/>
      </rPr>
      <t>铜</t>
    </r>
  </si>
  <si>
    <r>
      <rPr>
        <sz val="10"/>
        <rFont val="宋体"/>
        <family val="3"/>
        <charset val="134"/>
      </rPr>
      <t>冰箱铜管</t>
    </r>
  </si>
  <si>
    <r>
      <rPr>
        <sz val="10"/>
        <rFont val="宋体"/>
        <family val="3"/>
        <charset val="134"/>
      </rPr>
      <t>空调铜管</t>
    </r>
  </si>
  <si>
    <r>
      <rPr>
        <sz val="10"/>
        <rFont val="宋体"/>
        <family val="3"/>
        <charset val="134"/>
      </rPr>
      <t>空调黄铜</t>
    </r>
  </si>
  <si>
    <r>
      <rPr>
        <sz val="10"/>
        <rFont val="宋体"/>
        <family val="3"/>
        <charset val="134"/>
      </rPr>
      <t>黄铜（带铁）</t>
    </r>
  </si>
  <si>
    <r>
      <rPr>
        <sz val="10"/>
        <rFont val="宋体"/>
        <family val="3"/>
        <charset val="134"/>
      </rPr>
      <t>电源变压器</t>
    </r>
  </si>
  <si>
    <r>
      <rPr>
        <sz val="10"/>
        <rFont val="宋体"/>
        <family val="3"/>
        <charset val="134"/>
      </rPr>
      <t>空调变压器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</si>
  <si>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电容器</t>
    </r>
  </si>
  <si>
    <r>
      <rPr>
        <sz val="10"/>
        <rFont val="宋体"/>
        <family val="3"/>
        <charset val="134"/>
      </rPr>
      <t>空调电容器</t>
    </r>
  </si>
  <si>
    <r>
      <rPr>
        <sz val="10"/>
        <rFont val="宋体"/>
        <family val="3"/>
        <charset val="134"/>
      </rPr>
      <t>调谐器</t>
    </r>
  </si>
  <si>
    <r>
      <rPr>
        <sz val="10"/>
        <rFont val="宋体"/>
        <family val="3"/>
        <charset val="134"/>
      </rPr>
      <t>天津百盈富盛金属制品有限公司</t>
    </r>
  </si>
  <si>
    <r>
      <rPr>
        <sz val="10"/>
        <rFont val="宋体"/>
        <family val="3"/>
        <charset val="134"/>
      </rPr>
      <t>铝外壳</t>
    </r>
  </si>
  <si>
    <r>
      <rPr>
        <sz val="10"/>
        <rFont val="宋体"/>
        <family val="3"/>
        <charset val="134"/>
      </rPr>
      <t>天津瑫鞑再生资源回收利用有限公司</t>
    </r>
  </si>
  <si>
    <r>
      <rPr>
        <sz val="10"/>
        <rFont val="宋体"/>
        <family val="3"/>
        <charset val="134"/>
      </rPr>
      <t>铝</t>
    </r>
  </si>
  <si>
    <r>
      <rPr>
        <sz val="10"/>
        <rFont val="宋体"/>
        <family val="3"/>
        <charset val="134"/>
      </rPr>
      <t>铜铝混合物</t>
    </r>
  </si>
  <si>
    <r>
      <rPr>
        <sz val="10"/>
        <rFont val="宋体"/>
        <family val="3"/>
        <charset val="134"/>
      </rPr>
      <t>其他铝及其合金</t>
    </r>
  </si>
  <si>
    <r>
      <rPr>
        <sz val="10"/>
        <rFont val="宋体"/>
        <family val="3"/>
        <charset val="134"/>
      </rPr>
      <t>防爆带</t>
    </r>
  </si>
  <si>
    <r>
      <rPr>
        <sz val="10"/>
        <rFont val="宋体"/>
        <family val="3"/>
        <charset val="134"/>
      </rPr>
      <t>汨罗市和盛废旧物资有限公司</t>
    </r>
  </si>
  <si>
    <r>
      <rPr>
        <sz val="10"/>
        <rFont val="宋体"/>
        <family val="3"/>
        <charset val="134"/>
      </rPr>
      <t>铁皮</t>
    </r>
  </si>
  <si>
    <r>
      <rPr>
        <sz val="10"/>
        <rFont val="宋体"/>
        <family val="3"/>
        <charset val="134"/>
      </rPr>
      <t>铁外壳</t>
    </r>
  </si>
  <si>
    <r>
      <rPr>
        <sz val="10"/>
        <rFont val="宋体"/>
        <family val="3"/>
        <charset val="134"/>
      </rPr>
      <t>空调铁外壳</t>
    </r>
  </si>
  <si>
    <r>
      <rPr>
        <sz val="10"/>
        <rFont val="宋体"/>
        <family val="3"/>
        <charset val="134"/>
      </rPr>
      <t>碎铁</t>
    </r>
  </si>
  <si>
    <r>
      <rPr>
        <sz val="10"/>
        <rFont val="宋体"/>
        <family val="3"/>
        <charset val="134"/>
      </rPr>
      <t>弹簧铁</t>
    </r>
  </si>
  <si>
    <t>阴极网</t>
  </si>
  <si>
    <r>
      <rPr>
        <sz val="10"/>
        <rFont val="宋体"/>
        <family val="3"/>
        <charset val="134"/>
      </rPr>
      <t>天津润晟丰达再生资源回收有限公司</t>
    </r>
  </si>
  <si>
    <r>
      <rPr>
        <sz val="10"/>
        <rFont val="宋体"/>
        <family val="3"/>
        <charset val="134"/>
      </rPr>
      <t>天津胜荣金属制品有限公司</t>
    </r>
  </si>
  <si>
    <t>涡轮铁</t>
  </si>
  <si>
    <r>
      <rPr>
        <sz val="10"/>
        <rFont val="宋体"/>
        <family val="3"/>
        <charset val="134"/>
      </rPr>
      <t>临沂科环再生资源有限公司</t>
    </r>
  </si>
  <si>
    <r>
      <rPr>
        <sz val="10"/>
        <rFont val="宋体"/>
        <family val="3"/>
        <charset val="134"/>
      </rPr>
      <t>洗衣机不锈铁</t>
    </r>
  </si>
  <si>
    <r>
      <rPr>
        <sz val="10"/>
        <rFont val="宋体"/>
        <family val="3"/>
        <charset val="134"/>
      </rPr>
      <t>湖南绿动资源循环有限公司</t>
    </r>
  </si>
  <si>
    <t>洗衣机轴铁</t>
  </si>
  <si>
    <r>
      <rPr>
        <sz val="10"/>
        <rFont val="宋体"/>
        <family val="3"/>
        <charset val="134"/>
      </rPr>
      <t>冰箱转轴铁</t>
    </r>
  </si>
  <si>
    <t>扬声器</t>
  </si>
  <si>
    <r>
      <rPr>
        <sz val="10"/>
        <rFont val="宋体"/>
        <family val="3"/>
        <charset val="134"/>
      </rPr>
      <t>天线座</t>
    </r>
  </si>
  <si>
    <t>塑料外壳</t>
  </si>
  <si>
    <r>
      <rPr>
        <sz val="10"/>
        <rFont val="宋体"/>
        <family val="3"/>
        <charset val="134"/>
      </rPr>
      <t>同力电子二次出库加工</t>
    </r>
  </si>
  <si>
    <t>洗衣机塑料</t>
  </si>
  <si>
    <r>
      <rPr>
        <sz val="10"/>
        <rFont val="宋体"/>
        <family val="3"/>
        <charset val="134"/>
      </rPr>
      <t>汨罗市河山工程塑胶有限公司</t>
    </r>
  </si>
  <si>
    <r>
      <rPr>
        <sz val="10"/>
        <rFont val="宋体"/>
        <family val="3"/>
        <charset val="134"/>
      </rPr>
      <t>汕头市祥鹏兴塑料实业有限公司</t>
    </r>
  </si>
  <si>
    <r>
      <rPr>
        <sz val="10"/>
        <rFont val="宋体"/>
        <family val="3"/>
        <charset val="134"/>
      </rPr>
      <t>面板按钮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</si>
  <si>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冰箱塑料</t>
    </r>
  </si>
  <si>
    <r>
      <rPr>
        <sz val="10"/>
        <rFont val="宋体"/>
        <family val="3"/>
        <charset val="134"/>
      </rPr>
      <t>电脑塑料</t>
    </r>
  </si>
  <si>
    <r>
      <rPr>
        <sz val="10"/>
        <rFont val="宋体"/>
        <family val="3"/>
        <charset val="134"/>
      </rPr>
      <t>荆州市恒泰塑料制品厂</t>
    </r>
  </si>
  <si>
    <r>
      <rPr>
        <sz val="10"/>
        <rFont val="宋体"/>
        <family val="3"/>
        <charset val="134"/>
      </rPr>
      <t>空调塑料</t>
    </r>
  </si>
  <si>
    <r>
      <rPr>
        <sz val="10"/>
        <rFont val="宋体"/>
        <family val="3"/>
        <charset val="134"/>
      </rPr>
      <t>空调塑料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增强</t>
    </r>
    <r>
      <rPr>
        <sz val="10"/>
        <rFont val="Times New Roman"/>
        <family val="1"/>
      </rPr>
      <t>S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</si>
  <si>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杂塑</t>
    </r>
  </si>
  <si>
    <t>上报系统合计</t>
  </si>
  <si>
    <r>
      <rPr>
        <sz val="10"/>
        <rFont val="宋体"/>
        <family val="3"/>
        <charset val="134"/>
      </rPr>
      <t>电池</t>
    </r>
  </si>
  <si>
    <r>
      <rPr>
        <sz val="10"/>
        <rFont val="宋体"/>
        <family val="3"/>
        <charset val="134"/>
      </rPr>
      <t>定时器（开关）</t>
    </r>
  </si>
  <si>
    <r>
      <rPr>
        <sz val="10"/>
        <rFont val="宋体"/>
        <family val="3"/>
        <charset val="134"/>
      </rPr>
      <t>空调泡沫</t>
    </r>
  </si>
  <si>
    <r>
      <rPr>
        <sz val="10"/>
        <rFont val="宋体"/>
        <family val="3"/>
        <charset val="134"/>
      </rPr>
      <t>阴极射线管（电子枪）</t>
    </r>
  </si>
  <si>
    <r>
      <rPr>
        <sz val="10"/>
        <rFont val="宋体"/>
        <family val="3"/>
        <charset val="134"/>
      </rPr>
      <t>荧光粉（屏玻）</t>
    </r>
  </si>
  <si>
    <r>
      <t xml:space="preserve">  </t>
    </r>
    <r>
      <rPr>
        <sz val="10"/>
        <rFont val="宋体"/>
        <family val="3"/>
        <charset val="134"/>
      </rPr>
      <t>管颈管玻璃</t>
    </r>
  </si>
  <si>
    <r>
      <rPr>
        <sz val="10"/>
        <rFont val="宋体"/>
        <family val="3"/>
        <charset val="134"/>
      </rPr>
      <t>风扇</t>
    </r>
  </si>
  <si>
    <t>排水阀</t>
  </si>
  <si>
    <t>其他（无经济价值拆解物）</t>
  </si>
  <si>
    <r>
      <rPr>
        <sz val="10"/>
        <rFont val="宋体"/>
        <family val="3"/>
        <charset val="134"/>
      </rPr>
      <t>宁郡</t>
    </r>
  </si>
  <si>
    <r>
      <rPr>
        <sz val="10"/>
        <rFont val="宋体"/>
        <family val="3"/>
        <charset val="134"/>
      </rPr>
      <t>随机录音机</t>
    </r>
  </si>
  <si>
    <r>
      <rPr>
        <sz val="10"/>
        <rFont val="宋体"/>
        <family val="3"/>
        <charset val="134"/>
      </rPr>
      <t>空调连接线盒</t>
    </r>
  </si>
  <si>
    <r>
      <rPr>
        <sz val="10"/>
        <rFont val="宋体"/>
        <family val="3"/>
        <charset val="134"/>
      </rPr>
      <t>冰箱玻璃</t>
    </r>
  </si>
  <si>
    <r>
      <rPr>
        <sz val="10"/>
        <rFont val="宋体"/>
        <family val="3"/>
        <charset val="134"/>
      </rPr>
      <t>洗衣机玻璃</t>
    </r>
  </si>
  <si>
    <r>
      <rPr>
        <sz val="10"/>
        <rFont val="宋体"/>
        <family val="3"/>
        <charset val="134"/>
      </rPr>
      <t>电冰箱密封条（冰箱橡胶）</t>
    </r>
  </si>
  <si>
    <r>
      <rPr>
        <sz val="10"/>
        <rFont val="宋体"/>
        <family val="3"/>
        <charset val="134"/>
      </rPr>
      <t>洗衣机橡胶</t>
    </r>
  </si>
  <si>
    <r>
      <rPr>
        <sz val="10"/>
        <rFont val="宋体"/>
        <family val="3"/>
        <charset val="134"/>
      </rPr>
      <t>全自动平衡水</t>
    </r>
  </si>
  <si>
    <r>
      <rPr>
        <sz val="10"/>
        <rFont val="宋体"/>
        <family val="3"/>
        <charset val="134"/>
      </rPr>
      <t>湖南省同力电子废弃物回收拆解利用有限公司</t>
    </r>
  </si>
  <si>
    <t>未上报系统合计</t>
  </si>
  <si>
    <t>合计</t>
  </si>
  <si>
    <r>
      <t>备注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年度拆解产物共盘盈</t>
    </r>
    <r>
      <rPr>
        <sz val="10"/>
        <rFont val="Times New Roman"/>
        <family val="1"/>
      </rPr>
      <t xml:space="preserve"> 38.373 </t>
    </r>
    <r>
      <rPr>
        <sz val="10"/>
        <rFont val="宋体"/>
        <family val="3"/>
        <charset val="134"/>
      </rPr>
      <t>吨，盘亏</t>
    </r>
    <r>
      <rPr>
        <sz val="10"/>
        <rFont val="Times New Roman"/>
        <family val="1"/>
      </rPr>
      <t xml:space="preserve"> 70.483 </t>
    </r>
    <r>
      <rPr>
        <sz val="10"/>
        <rFont val="宋体"/>
        <family val="3"/>
        <charset val="134"/>
      </rPr>
      <t>吨。</t>
    </r>
  </si>
  <si>
    <r>
      <t>备注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：上报重量：其中关键拆解物：</t>
    </r>
    <r>
      <rPr>
        <sz val="10"/>
        <rFont val="Times New Roman"/>
        <family val="1"/>
      </rPr>
      <t xml:space="preserve">6021.5445  </t>
    </r>
    <r>
      <rPr>
        <sz val="10"/>
        <rFont val="宋体"/>
        <family val="3"/>
        <charset val="134"/>
      </rPr>
      <t>吨，其他拆解物</t>
    </r>
    <r>
      <rPr>
        <sz val="10"/>
        <rFont val="Times New Roman"/>
        <family val="1"/>
      </rPr>
      <t xml:space="preserve">  3223.86  </t>
    </r>
    <r>
      <rPr>
        <sz val="10"/>
        <rFont val="宋体"/>
        <family val="3"/>
        <charset val="134"/>
      </rPr>
      <t>吨。</t>
    </r>
  </si>
  <si>
    <r>
      <t>1.</t>
    </r>
    <r>
      <rPr>
        <b/>
        <sz val="9"/>
        <color indexed="8"/>
        <rFont val="宋体"/>
        <family val="3"/>
        <charset val="134"/>
      </rPr>
      <t>申报系统（关键拆解物明细）：</t>
    </r>
  </si>
  <si>
    <r>
      <rPr>
        <sz val="9"/>
        <rFont val="宋体"/>
        <family val="3"/>
        <charset val="134"/>
      </rPr>
      <t>光源（</t>
    </r>
    <r>
      <rPr>
        <sz val="9"/>
        <rFont val="Times New Roman"/>
        <family val="1"/>
      </rPr>
      <t>LED</t>
    </r>
    <r>
      <rPr>
        <sz val="9"/>
        <rFont val="宋体"/>
        <family val="3"/>
        <charset val="134"/>
      </rPr>
      <t>灯）</t>
    </r>
  </si>
  <si>
    <r>
      <rPr>
        <sz val="9"/>
        <rFont val="宋体"/>
        <family val="3"/>
        <charset val="134"/>
      </rPr>
      <t>光源（含汞灯管）</t>
    </r>
  </si>
  <si>
    <r>
      <rPr>
        <sz val="9"/>
        <rFont val="宋体"/>
        <family val="3"/>
        <charset val="134"/>
      </rPr>
      <t>冰箱泡沫（分选机）</t>
    </r>
  </si>
  <si>
    <r>
      <rPr>
        <sz val="9"/>
        <rFont val="宋体"/>
        <family val="3"/>
        <charset val="134"/>
      </rPr>
      <t>冰箱泡沫</t>
    </r>
  </si>
  <si>
    <r>
      <rPr>
        <sz val="9"/>
        <rFont val="宋体"/>
        <family val="3"/>
        <charset val="134"/>
      </rPr>
      <t>株洲恒基资源再生有限公司</t>
    </r>
  </si>
  <si>
    <r>
      <rPr>
        <sz val="9"/>
        <rFont val="宋体"/>
        <family val="3"/>
        <charset val="134"/>
      </rPr>
      <t>电源盒</t>
    </r>
  </si>
  <si>
    <r>
      <rPr>
        <sz val="9"/>
        <rFont val="宋体"/>
        <family val="3"/>
        <charset val="134"/>
      </rPr>
      <t>笔记本电脑主板</t>
    </r>
  </si>
  <si>
    <r>
      <rPr>
        <sz val="9"/>
        <rFont val="宋体"/>
        <family val="3"/>
        <charset val="134"/>
      </rPr>
      <t>郴州万容金属加工有限公司</t>
    </r>
  </si>
  <si>
    <r>
      <rPr>
        <sz val="9"/>
        <rFont val="宋体"/>
        <family val="3"/>
        <charset val="134"/>
      </rPr>
      <t>液晶电路板（电源板）</t>
    </r>
  </si>
  <si>
    <r>
      <rPr>
        <sz val="9"/>
        <rFont val="宋体"/>
        <family val="3"/>
        <charset val="134"/>
      </rPr>
      <t>液晶电路板（软板）</t>
    </r>
  </si>
  <si>
    <r>
      <rPr>
        <sz val="9"/>
        <rFont val="宋体"/>
        <family val="3"/>
        <charset val="134"/>
      </rPr>
      <t>笔记本电脑板（软板）</t>
    </r>
  </si>
  <si>
    <r>
      <rPr>
        <sz val="9"/>
        <rFont val="宋体"/>
        <family val="3"/>
        <charset val="134"/>
      </rPr>
      <t>电脑主板</t>
    </r>
  </si>
  <si>
    <r>
      <rPr>
        <sz val="9"/>
        <rFont val="宋体"/>
        <family val="3"/>
        <charset val="134"/>
      </rPr>
      <t>彩色电路板</t>
    </r>
  </si>
  <si>
    <r>
      <rPr>
        <sz val="9"/>
        <rFont val="宋体"/>
        <family val="3"/>
        <charset val="134"/>
      </rPr>
      <t>黑白电路板</t>
    </r>
  </si>
  <si>
    <r>
      <rPr>
        <sz val="9"/>
        <rFont val="宋体"/>
        <family val="3"/>
        <charset val="134"/>
      </rPr>
      <t>洗衣机电机（滚桶电机）</t>
    </r>
  </si>
  <si>
    <t>天津信合旺再生资源利用有限公司</t>
  </si>
  <si>
    <r>
      <rPr>
        <sz val="9"/>
        <color indexed="8"/>
        <rFont val="宋体"/>
        <family val="3"/>
        <charset val="134"/>
      </rPr>
      <t>盘亏</t>
    </r>
  </si>
  <si>
    <r>
      <rPr>
        <sz val="9"/>
        <rFont val="宋体"/>
        <family val="3"/>
        <charset val="134"/>
      </rPr>
      <t>洗衣机电机（铁）</t>
    </r>
  </si>
  <si>
    <t>天津高利特再生资源回收利用有限公司</t>
  </si>
  <si>
    <t>天津昊泽丰金属制品有限公司</t>
  </si>
  <si>
    <r>
      <rPr>
        <sz val="9"/>
        <rFont val="宋体"/>
        <family val="3"/>
        <charset val="134"/>
      </rPr>
      <t>天津信合旺再生资源利用有限公司</t>
    </r>
  </si>
  <si>
    <r>
      <rPr>
        <sz val="9"/>
        <rFont val="宋体"/>
        <family val="3"/>
        <charset val="134"/>
      </rPr>
      <t>液晶面板</t>
    </r>
  </si>
  <si>
    <r>
      <rPr>
        <sz val="9"/>
        <rFont val="宋体"/>
        <family val="3"/>
        <charset val="134"/>
      </rPr>
      <t>洗衣机电机（铝）</t>
    </r>
  </si>
  <si>
    <r>
      <rPr>
        <sz val="9"/>
        <color indexed="8"/>
        <rFont val="宋体"/>
        <family val="3"/>
        <charset val="134"/>
      </rPr>
      <t>天津信合旺再生资源利用有限公司</t>
    </r>
  </si>
  <si>
    <r>
      <rPr>
        <sz val="9"/>
        <rFont val="宋体"/>
        <family val="3"/>
        <charset val="134"/>
      </rPr>
      <t>冰箱压缩机</t>
    </r>
  </si>
  <si>
    <r>
      <rPr>
        <sz val="9"/>
        <rFont val="宋体"/>
        <family val="3"/>
        <charset val="134"/>
      </rPr>
      <t>天津爱德森金属制品有限公司</t>
    </r>
  </si>
  <si>
    <t>铜陵福茂再生资源利用有限公司</t>
  </si>
  <si>
    <r>
      <rPr>
        <sz val="9"/>
        <rFont val="宋体"/>
        <family val="3"/>
        <charset val="134"/>
      </rPr>
      <t>空调压缩机</t>
    </r>
  </si>
  <si>
    <r>
      <rPr>
        <sz val="9"/>
        <color indexed="8"/>
        <rFont val="宋体"/>
        <family val="3"/>
        <charset val="134"/>
      </rPr>
      <t>铜陵福茂再生资源利用有限公司</t>
    </r>
  </si>
  <si>
    <r>
      <rPr>
        <sz val="9"/>
        <rFont val="宋体"/>
        <family val="3"/>
        <charset val="134"/>
      </rPr>
      <t>彩色锥玻璃</t>
    </r>
  </si>
  <si>
    <r>
      <rPr>
        <sz val="9"/>
        <rFont val="宋体"/>
        <family val="3"/>
        <charset val="134"/>
      </rPr>
      <t>汨罗万容固体废物处理有限公司</t>
    </r>
  </si>
  <si>
    <r>
      <rPr>
        <sz val="9"/>
        <rFont val="宋体"/>
        <family val="3"/>
        <charset val="134"/>
      </rPr>
      <t>黑白屏玻璃</t>
    </r>
  </si>
  <si>
    <r>
      <rPr>
        <sz val="9"/>
        <rFont val="宋体"/>
        <family val="3"/>
        <charset val="134"/>
      </rPr>
      <t>黑白锥玻璃</t>
    </r>
  </si>
  <si>
    <r>
      <rPr>
        <sz val="9"/>
        <color indexed="8"/>
        <rFont val="宋体"/>
        <family val="3"/>
        <charset val="134"/>
      </rPr>
      <t>天津高利特再生资源回收利用有限公司</t>
    </r>
  </si>
  <si>
    <r>
      <rPr>
        <sz val="9"/>
        <rFont val="宋体"/>
        <family val="3"/>
        <charset val="134"/>
      </rPr>
      <t>蒸发器</t>
    </r>
  </si>
  <si>
    <r>
      <rPr>
        <b/>
        <sz val="9"/>
        <rFont val="宋体"/>
        <family val="3"/>
        <charset val="134"/>
      </rPr>
      <t>小计：</t>
    </r>
  </si>
  <si>
    <r>
      <t>2.</t>
    </r>
    <r>
      <rPr>
        <b/>
        <sz val="9"/>
        <color indexed="8"/>
        <rFont val="宋体"/>
        <family val="3"/>
        <charset val="134"/>
      </rPr>
      <t>申报系统（非关键拆解物明细）：</t>
    </r>
  </si>
  <si>
    <r>
      <rPr>
        <sz val="9"/>
        <rFont val="宋体"/>
        <family val="3"/>
        <charset val="134"/>
      </rPr>
      <t>高频头</t>
    </r>
  </si>
  <si>
    <r>
      <rPr>
        <sz val="9"/>
        <color indexed="8"/>
        <rFont val="宋体"/>
        <family val="3"/>
        <charset val="134"/>
      </rPr>
      <t>电视机变压器</t>
    </r>
  </si>
  <si>
    <r>
      <rPr>
        <sz val="9"/>
        <rFont val="宋体"/>
        <family val="3"/>
        <charset val="134"/>
      </rPr>
      <t>彩色铜消磁线圈</t>
    </r>
  </si>
  <si>
    <r>
      <rPr>
        <sz val="9"/>
        <rFont val="宋体"/>
        <family val="3"/>
        <charset val="134"/>
      </rPr>
      <t>电视机地线</t>
    </r>
  </si>
  <si>
    <r>
      <rPr>
        <sz val="9"/>
        <rFont val="宋体"/>
        <family val="3"/>
        <charset val="134"/>
      </rPr>
      <t>其他杂铜</t>
    </r>
  </si>
  <si>
    <r>
      <rPr>
        <sz val="9"/>
        <rFont val="宋体"/>
        <family val="3"/>
        <charset val="134"/>
      </rPr>
      <t>冰箱铜管</t>
    </r>
  </si>
  <si>
    <r>
      <rPr>
        <sz val="9"/>
        <rFont val="宋体"/>
        <family val="3"/>
        <charset val="134"/>
      </rPr>
      <t>湖南省森阳中科有色金属有限公司</t>
    </r>
  </si>
  <si>
    <r>
      <rPr>
        <sz val="9"/>
        <rFont val="宋体"/>
        <family val="3"/>
        <charset val="134"/>
      </rPr>
      <t>汨罗市晟泰科技有限公司</t>
    </r>
  </si>
  <si>
    <r>
      <rPr>
        <sz val="9"/>
        <rFont val="宋体"/>
        <family val="3"/>
        <charset val="134"/>
      </rPr>
      <t>电脑铜消磁线圈</t>
    </r>
  </si>
  <si>
    <r>
      <rPr>
        <sz val="9"/>
        <rFont val="宋体"/>
        <family val="3"/>
        <charset val="134"/>
      </rPr>
      <t>电脑地线</t>
    </r>
  </si>
  <si>
    <r>
      <rPr>
        <sz val="9"/>
        <rFont val="宋体"/>
        <family val="3"/>
        <charset val="134"/>
      </rPr>
      <t>空调铜管</t>
    </r>
  </si>
  <si>
    <r>
      <rPr>
        <sz val="9"/>
        <rFont val="宋体"/>
        <family val="3"/>
        <charset val="134"/>
      </rPr>
      <t>空调黄铜</t>
    </r>
  </si>
  <si>
    <r>
      <rPr>
        <sz val="9"/>
        <rFont val="宋体"/>
        <family val="3"/>
        <charset val="134"/>
      </rPr>
      <t>空调变压器</t>
    </r>
  </si>
  <si>
    <r>
      <rPr>
        <sz val="9"/>
        <rFont val="宋体"/>
        <family val="3"/>
        <charset val="134"/>
      </rPr>
      <t>电视机杂铝</t>
    </r>
  </si>
  <si>
    <r>
      <rPr>
        <sz val="9"/>
        <rFont val="宋体"/>
        <family val="3"/>
        <charset val="134"/>
      </rPr>
      <t>深加工废钢破碎线</t>
    </r>
  </si>
  <si>
    <r>
      <rPr>
        <sz val="9"/>
        <rFont val="宋体"/>
        <family val="3"/>
        <charset val="134"/>
      </rPr>
      <t>彩色铝消磁线圈</t>
    </r>
  </si>
  <si>
    <r>
      <rPr>
        <sz val="9"/>
        <color indexed="8"/>
        <rFont val="宋体"/>
        <family val="3"/>
        <charset val="134"/>
      </rPr>
      <t>冰箱杂铝</t>
    </r>
  </si>
  <si>
    <r>
      <rPr>
        <sz val="9"/>
        <rFont val="宋体"/>
        <family val="3"/>
        <charset val="134"/>
      </rPr>
      <t>汨罗市春辉铝业有限公司</t>
    </r>
  </si>
  <si>
    <r>
      <rPr>
        <sz val="9"/>
        <rFont val="宋体"/>
        <family val="3"/>
        <charset val="134"/>
      </rPr>
      <t>洗衣机杂铝</t>
    </r>
  </si>
  <si>
    <r>
      <rPr>
        <sz val="9"/>
        <rFont val="宋体"/>
        <family val="3"/>
        <charset val="134"/>
      </rPr>
      <t>洗衣机铝外壳</t>
    </r>
  </si>
  <si>
    <r>
      <rPr>
        <sz val="9"/>
        <rFont val="宋体"/>
        <family val="3"/>
        <charset val="134"/>
      </rPr>
      <t>电脑铝消磁线圈</t>
    </r>
  </si>
  <si>
    <r>
      <rPr>
        <sz val="9"/>
        <rFont val="宋体"/>
        <family val="3"/>
        <charset val="134"/>
      </rPr>
      <t>电脑铝皮</t>
    </r>
  </si>
  <si>
    <r>
      <rPr>
        <sz val="9"/>
        <rFont val="宋体"/>
        <family val="3"/>
        <charset val="134"/>
      </rPr>
      <t>电脑散热片铝</t>
    </r>
  </si>
  <si>
    <r>
      <rPr>
        <sz val="9"/>
        <rFont val="宋体"/>
        <family val="3"/>
        <charset val="134"/>
      </rPr>
      <t>空调铝管</t>
    </r>
  </si>
  <si>
    <r>
      <rPr>
        <sz val="9"/>
        <rFont val="宋体"/>
        <family val="3"/>
        <charset val="134"/>
      </rPr>
      <t>空调杂铝</t>
    </r>
  </si>
  <si>
    <r>
      <rPr>
        <sz val="9"/>
        <rFont val="宋体"/>
        <family val="3"/>
        <charset val="134"/>
      </rPr>
      <t>阴极罩及附件</t>
    </r>
  </si>
  <si>
    <r>
      <rPr>
        <sz val="9"/>
        <rFont val="宋体"/>
        <family val="3"/>
        <charset val="134"/>
      </rPr>
      <t>长沙天人电子科技有限公司</t>
    </r>
  </si>
  <si>
    <r>
      <rPr>
        <sz val="9"/>
        <rFont val="宋体"/>
        <family val="3"/>
        <charset val="134"/>
      </rPr>
      <t>防爆箍</t>
    </r>
  </si>
  <si>
    <r>
      <rPr>
        <sz val="9"/>
        <rFont val="宋体"/>
        <family val="3"/>
        <charset val="134"/>
      </rPr>
      <t>电视机杂铁</t>
    </r>
  </si>
  <si>
    <r>
      <rPr>
        <sz val="9"/>
        <rFont val="宋体"/>
        <family val="3"/>
        <charset val="134"/>
      </rPr>
      <t>含铁垃圾杂料</t>
    </r>
  </si>
  <si>
    <r>
      <rPr>
        <sz val="9"/>
        <rFont val="宋体"/>
        <family val="3"/>
        <charset val="134"/>
      </rPr>
      <t>深加工塑料破碎线</t>
    </r>
  </si>
  <si>
    <r>
      <rPr>
        <sz val="9"/>
        <rFont val="宋体"/>
        <family val="3"/>
        <charset val="134"/>
      </rPr>
      <t>电子枪</t>
    </r>
  </si>
  <si>
    <r>
      <rPr>
        <sz val="9"/>
        <rFont val="宋体"/>
        <family val="3"/>
        <charset val="134"/>
      </rPr>
      <t>冰箱破碎铁</t>
    </r>
  </si>
  <si>
    <r>
      <rPr>
        <sz val="9"/>
        <rFont val="宋体"/>
        <family val="3"/>
        <charset val="134"/>
      </rPr>
      <t>冰箱杂铁</t>
    </r>
  </si>
  <si>
    <r>
      <rPr>
        <sz val="9"/>
        <rFont val="宋体"/>
        <family val="3"/>
        <charset val="134"/>
      </rPr>
      <t>洗衣机铁皮</t>
    </r>
  </si>
  <si>
    <r>
      <rPr>
        <sz val="9"/>
        <rFont val="宋体"/>
        <family val="3"/>
        <charset val="134"/>
      </rPr>
      <t>洗衣机拉杆铁</t>
    </r>
  </si>
  <si>
    <r>
      <rPr>
        <sz val="9"/>
        <rFont val="宋体"/>
        <family val="3"/>
        <charset val="134"/>
      </rPr>
      <t>洗衣机杂铁</t>
    </r>
  </si>
  <si>
    <r>
      <rPr>
        <sz val="9"/>
        <color indexed="8"/>
        <rFont val="宋体"/>
        <family val="3"/>
        <charset val="134"/>
      </rPr>
      <t>天津瑫鞑再生资源回收利用有限公司</t>
    </r>
  </si>
  <si>
    <r>
      <rPr>
        <sz val="9"/>
        <rFont val="宋体"/>
        <family val="3"/>
        <charset val="134"/>
      </rPr>
      <t>洗衣机铁锭</t>
    </r>
  </si>
  <si>
    <r>
      <rPr>
        <sz val="9"/>
        <rFont val="宋体"/>
        <family val="3"/>
        <charset val="134"/>
      </rPr>
      <t>洗衣机不锈铁</t>
    </r>
  </si>
  <si>
    <r>
      <rPr>
        <sz val="9"/>
        <rFont val="宋体"/>
        <family val="3"/>
        <charset val="134"/>
      </rPr>
      <t>垃圾杂物</t>
    </r>
  </si>
  <si>
    <r>
      <rPr>
        <sz val="9"/>
        <rFont val="宋体"/>
        <family val="3"/>
        <charset val="134"/>
      </rPr>
      <t>电脑杂铁</t>
    </r>
  </si>
  <si>
    <r>
      <rPr>
        <sz val="9"/>
        <rFont val="宋体"/>
        <family val="3"/>
        <charset val="134"/>
      </rPr>
      <t>电脑壳铁皮</t>
    </r>
  </si>
  <si>
    <r>
      <rPr>
        <sz val="9"/>
        <rFont val="宋体"/>
        <family val="3"/>
        <charset val="134"/>
      </rPr>
      <t>空调铁皮</t>
    </r>
  </si>
  <si>
    <r>
      <rPr>
        <sz val="9"/>
        <rFont val="宋体"/>
        <family val="3"/>
        <charset val="134"/>
      </rPr>
      <t>空调杂铁</t>
    </r>
  </si>
  <si>
    <r>
      <rPr>
        <sz val="9"/>
        <rFont val="宋体"/>
        <family val="3"/>
        <charset val="134"/>
      </rPr>
      <t>加热管</t>
    </r>
  </si>
  <si>
    <r>
      <rPr>
        <sz val="9"/>
        <rFont val="宋体"/>
        <family val="3"/>
        <charset val="134"/>
      </rPr>
      <t>电视机壳塑料</t>
    </r>
  </si>
  <si>
    <r>
      <rPr>
        <sz val="9"/>
        <rFont val="宋体"/>
        <family val="3"/>
        <charset val="134"/>
      </rPr>
      <t>黑白电视机壳塑料</t>
    </r>
  </si>
  <si>
    <r>
      <rPr>
        <sz val="9"/>
        <rFont val="宋体"/>
        <family val="3"/>
        <charset val="134"/>
      </rPr>
      <t>电子枪塑料</t>
    </r>
  </si>
  <si>
    <r>
      <rPr>
        <sz val="9"/>
        <color indexed="8"/>
        <rFont val="宋体"/>
        <family val="3"/>
        <charset val="134"/>
      </rPr>
      <t>汨罗市和盛废旧物资有限公司</t>
    </r>
  </si>
  <si>
    <r>
      <rPr>
        <sz val="9"/>
        <rFont val="宋体"/>
        <family val="3"/>
        <charset val="134"/>
      </rPr>
      <t>冰箱</t>
    </r>
    <r>
      <rPr>
        <sz val="9"/>
        <rFont val="Times New Roman"/>
        <family val="1"/>
      </rPr>
      <t>PP/PVC</t>
    </r>
    <r>
      <rPr>
        <sz val="9"/>
        <rFont val="宋体"/>
        <family val="3"/>
        <charset val="134"/>
      </rPr>
      <t>塑料</t>
    </r>
  </si>
  <si>
    <r>
      <rPr>
        <sz val="9"/>
        <rFont val="宋体"/>
        <family val="3"/>
        <charset val="134"/>
      </rPr>
      <t>冰箱抽屉</t>
    </r>
  </si>
  <si>
    <r>
      <rPr>
        <sz val="9"/>
        <rFont val="宋体"/>
        <family val="3"/>
        <charset val="134"/>
      </rPr>
      <t>冰箱挡板塑料</t>
    </r>
  </si>
  <si>
    <r>
      <rPr>
        <sz val="9"/>
        <rFont val="宋体"/>
        <family val="3"/>
        <charset val="134"/>
      </rPr>
      <t>洗衣机壳塑料</t>
    </r>
  </si>
  <si>
    <r>
      <rPr>
        <sz val="9"/>
        <rFont val="宋体"/>
        <family val="3"/>
        <charset val="134"/>
      </rPr>
      <t>洗衣机元配混合件</t>
    </r>
  </si>
  <si>
    <r>
      <rPr>
        <sz val="9"/>
        <rFont val="宋体"/>
        <family val="3"/>
        <charset val="134"/>
      </rPr>
      <t>洗衣机传动轮</t>
    </r>
  </si>
  <si>
    <r>
      <rPr>
        <sz val="9"/>
        <rFont val="宋体"/>
        <family val="3"/>
        <charset val="134"/>
      </rPr>
      <t>洗衣机拉杆铁塑料</t>
    </r>
  </si>
  <si>
    <r>
      <rPr>
        <sz val="9"/>
        <rFont val="宋体"/>
        <family val="3"/>
        <charset val="134"/>
      </rPr>
      <t>电脑壳塑料</t>
    </r>
  </si>
  <si>
    <r>
      <rPr>
        <sz val="9"/>
        <rFont val="宋体"/>
        <family val="3"/>
        <charset val="134"/>
      </rPr>
      <t>风扇</t>
    </r>
  </si>
  <si>
    <r>
      <rPr>
        <sz val="9"/>
        <rFont val="宋体"/>
        <family val="3"/>
        <charset val="134"/>
      </rPr>
      <t>空调控制器</t>
    </r>
  </si>
  <si>
    <r>
      <rPr>
        <sz val="9"/>
        <rFont val="宋体"/>
        <family val="3"/>
        <charset val="134"/>
      </rPr>
      <t>空调塑料</t>
    </r>
  </si>
  <si>
    <r>
      <rPr>
        <sz val="9"/>
        <rFont val="宋体"/>
        <family val="3"/>
        <charset val="134"/>
      </rPr>
      <t>冰箱主体破碎料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新线）</t>
    </r>
  </si>
  <si>
    <r>
      <rPr>
        <sz val="9"/>
        <rFont val="宋体"/>
        <family val="3"/>
        <charset val="134"/>
      </rPr>
      <t>安徽福茂环保科技有限公司</t>
    </r>
  </si>
  <si>
    <r>
      <rPr>
        <sz val="9"/>
        <rFont val="宋体"/>
        <family val="3"/>
        <charset val="134"/>
      </rPr>
      <t>临沂科环再生资源有限公司</t>
    </r>
  </si>
  <si>
    <r>
      <rPr>
        <sz val="9"/>
        <rFont val="宋体"/>
        <family val="3"/>
        <charset val="134"/>
      </rPr>
      <t>汨罗市新华鑫塑胶原料有限公司</t>
    </r>
  </si>
  <si>
    <r>
      <rPr>
        <sz val="9"/>
        <rFont val="宋体"/>
        <family val="3"/>
        <charset val="134"/>
      </rPr>
      <t>汕头市锦润达实业有限公司</t>
    </r>
  </si>
  <si>
    <r>
      <rPr>
        <sz val="9"/>
        <rFont val="宋体"/>
        <family val="3"/>
        <charset val="134"/>
      </rPr>
      <t>汕头市祥鹏兴塑料实业有限公司</t>
    </r>
  </si>
  <si>
    <r>
      <rPr>
        <sz val="9"/>
        <rFont val="宋体"/>
        <family val="3"/>
        <charset val="134"/>
      </rPr>
      <t>深圳市众泰塑胶电子有限公司</t>
    </r>
  </si>
  <si>
    <r>
      <rPr>
        <sz val="9"/>
        <rFont val="宋体"/>
        <family val="3"/>
        <charset val="134"/>
      </rPr>
      <t>武汉伟知业塑料贸易有限公司</t>
    </r>
  </si>
  <si>
    <r>
      <rPr>
        <sz val="9"/>
        <rFont val="宋体"/>
        <family val="3"/>
        <charset val="134"/>
      </rPr>
      <t>冰箱主体破碎料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新线冰柜）</t>
    </r>
  </si>
  <si>
    <r>
      <rPr>
        <sz val="9"/>
        <rFont val="宋体"/>
        <family val="3"/>
        <charset val="134"/>
      </rPr>
      <t>液晶壳塑料</t>
    </r>
  </si>
  <si>
    <r>
      <rPr>
        <sz val="9"/>
        <rFont val="宋体"/>
        <family val="3"/>
        <charset val="134"/>
      </rPr>
      <t>遮光片（</t>
    </r>
    <r>
      <rPr>
        <sz val="9"/>
        <rFont val="Times New Roman"/>
        <family val="1"/>
      </rPr>
      <t>PS)</t>
    </r>
  </si>
  <si>
    <r>
      <rPr>
        <sz val="9"/>
        <color indexed="8"/>
        <rFont val="宋体"/>
        <family val="3"/>
        <charset val="134"/>
      </rPr>
      <t>佛山市顺德区勒流安艺塑料制品厂</t>
    </r>
  </si>
  <si>
    <r>
      <rPr>
        <sz val="9"/>
        <rFont val="宋体"/>
        <family val="3"/>
        <charset val="134"/>
      </rPr>
      <t>遮光片（有机）</t>
    </r>
  </si>
  <si>
    <r>
      <rPr>
        <sz val="9"/>
        <rFont val="宋体"/>
        <family val="3"/>
        <charset val="134"/>
      </rPr>
      <t>薄膜</t>
    </r>
  </si>
  <si>
    <r>
      <rPr>
        <sz val="9"/>
        <rFont val="宋体"/>
        <family val="3"/>
        <charset val="134"/>
      </rPr>
      <t>遮光片（</t>
    </r>
    <r>
      <rPr>
        <sz val="9"/>
        <rFont val="Times New Roman"/>
        <family val="1"/>
      </rPr>
      <t>MS)</t>
    </r>
  </si>
  <si>
    <r>
      <rPr>
        <sz val="9"/>
        <rFont val="宋体"/>
        <family val="3"/>
        <charset val="134"/>
      </rPr>
      <t>制冷剂（氟利昂）</t>
    </r>
  </si>
  <si>
    <r>
      <rPr>
        <sz val="9"/>
        <rFont val="宋体"/>
        <family val="3"/>
        <charset val="134"/>
      </rPr>
      <t>润滑油</t>
    </r>
  </si>
  <si>
    <r>
      <rPr>
        <sz val="9"/>
        <rFont val="宋体"/>
        <family val="3"/>
        <charset val="134"/>
      </rPr>
      <t>电子枪锥玻璃</t>
    </r>
  </si>
  <si>
    <r>
      <rPr>
        <sz val="9"/>
        <rFont val="宋体"/>
        <family val="3"/>
        <charset val="134"/>
      </rPr>
      <t>彩色屏玻璃</t>
    </r>
  </si>
  <si>
    <r>
      <rPr>
        <sz val="9"/>
        <rFont val="宋体"/>
        <family val="3"/>
        <charset val="134"/>
      </rPr>
      <t>通城县祥和玻璃纤维制品厂</t>
    </r>
  </si>
  <si>
    <r>
      <rPr>
        <sz val="9"/>
        <rFont val="宋体"/>
        <family val="3"/>
        <charset val="134"/>
      </rPr>
      <t>硬盘</t>
    </r>
  </si>
  <si>
    <r>
      <rPr>
        <sz val="9"/>
        <rFont val="宋体"/>
        <family val="3"/>
        <charset val="134"/>
      </rPr>
      <t>高压包</t>
    </r>
  </si>
  <si>
    <r>
      <rPr>
        <sz val="9"/>
        <rFont val="宋体"/>
        <family val="3"/>
        <charset val="134"/>
      </rPr>
      <t>洗衣机电路板</t>
    </r>
  </si>
  <si>
    <r>
      <rPr>
        <sz val="9"/>
        <rFont val="宋体"/>
        <family val="3"/>
        <charset val="134"/>
      </rPr>
      <t>空调线路板</t>
    </r>
  </si>
  <si>
    <r>
      <rPr>
        <sz val="9"/>
        <rFont val="宋体"/>
        <family val="3"/>
        <charset val="134"/>
      </rPr>
      <t>光驱</t>
    </r>
  </si>
  <si>
    <r>
      <rPr>
        <sz val="9"/>
        <rFont val="宋体"/>
        <family val="3"/>
        <charset val="134"/>
      </rPr>
      <t>软驱</t>
    </r>
  </si>
  <si>
    <r>
      <rPr>
        <sz val="9"/>
        <rFont val="宋体"/>
        <family val="3"/>
        <charset val="134"/>
      </rPr>
      <t>电视机花线</t>
    </r>
  </si>
  <si>
    <r>
      <rPr>
        <sz val="9"/>
        <color indexed="8"/>
        <rFont val="宋体"/>
        <family val="3"/>
        <charset val="134"/>
      </rPr>
      <t>天津市瑞鑫德金属材料有限公司</t>
    </r>
  </si>
  <si>
    <r>
      <rPr>
        <sz val="9"/>
        <rFont val="宋体"/>
        <family val="3"/>
        <charset val="134"/>
      </rPr>
      <t>冰箱花线</t>
    </r>
  </si>
  <si>
    <r>
      <rPr>
        <sz val="9"/>
        <rFont val="宋体"/>
        <family val="3"/>
        <charset val="134"/>
      </rPr>
      <t>洗衣机花线</t>
    </r>
  </si>
  <si>
    <r>
      <rPr>
        <sz val="9"/>
        <rFont val="宋体"/>
        <family val="3"/>
        <charset val="134"/>
      </rPr>
      <t>数据线</t>
    </r>
  </si>
  <si>
    <r>
      <rPr>
        <sz val="9"/>
        <rFont val="宋体"/>
        <family val="3"/>
        <charset val="134"/>
      </rPr>
      <t>电脑花线</t>
    </r>
  </si>
  <si>
    <r>
      <rPr>
        <sz val="9"/>
        <rFont val="宋体"/>
        <family val="3"/>
        <charset val="134"/>
      </rPr>
      <t>空调花线</t>
    </r>
  </si>
  <si>
    <r>
      <rPr>
        <sz val="9"/>
        <rFont val="宋体"/>
        <family val="3"/>
        <charset val="134"/>
      </rPr>
      <t>荧光粉</t>
    </r>
  </si>
  <si>
    <r>
      <rPr>
        <sz val="9"/>
        <rFont val="宋体"/>
        <family val="3"/>
        <charset val="134"/>
      </rPr>
      <t>荧光粉手套</t>
    </r>
  </si>
  <si>
    <r>
      <rPr>
        <b/>
        <sz val="9"/>
        <rFont val="宋体"/>
        <family val="3"/>
        <charset val="134"/>
      </rPr>
      <t>合计：</t>
    </r>
  </si>
  <si>
    <r>
      <t>3.</t>
    </r>
    <r>
      <rPr>
        <b/>
        <sz val="9"/>
        <rFont val="宋体"/>
        <family val="3"/>
        <charset val="134"/>
      </rPr>
      <t>未申报系统（非关键拆解产物）：</t>
    </r>
  </si>
  <si>
    <r>
      <rPr>
        <sz val="9"/>
        <rFont val="宋体"/>
        <family val="3"/>
        <charset val="134"/>
      </rPr>
      <t>冰箱电机风扇</t>
    </r>
  </si>
  <si>
    <r>
      <rPr>
        <sz val="9"/>
        <rFont val="宋体"/>
        <family val="3"/>
        <charset val="134"/>
      </rPr>
      <t>空调电机</t>
    </r>
  </si>
  <si>
    <r>
      <rPr>
        <sz val="9"/>
        <rFont val="宋体"/>
        <family val="3"/>
        <charset val="134"/>
      </rPr>
      <t>洗衣机电容</t>
    </r>
  </si>
  <si>
    <r>
      <rPr>
        <sz val="9"/>
        <rFont val="宋体"/>
        <family val="3"/>
        <charset val="134"/>
      </rPr>
      <t>活性碳</t>
    </r>
  </si>
  <si>
    <r>
      <rPr>
        <sz val="9"/>
        <rFont val="宋体"/>
        <family val="3"/>
        <charset val="134"/>
      </rPr>
      <t>大偏转线圈</t>
    </r>
  </si>
  <si>
    <r>
      <rPr>
        <sz val="9"/>
        <rFont val="宋体"/>
        <family val="3"/>
        <charset val="134"/>
      </rPr>
      <t>新线混合料</t>
    </r>
  </si>
  <si>
    <r>
      <rPr>
        <sz val="9"/>
        <rFont val="宋体"/>
        <family val="3"/>
        <charset val="134"/>
      </rPr>
      <t>汨罗市和盛废旧物资有限公司</t>
    </r>
  </si>
  <si>
    <r>
      <rPr>
        <sz val="9"/>
        <rFont val="宋体"/>
        <family val="3"/>
        <charset val="134"/>
      </rPr>
      <t>生产垃圾</t>
    </r>
  </si>
  <si>
    <r>
      <rPr>
        <sz val="9"/>
        <rFont val="宋体"/>
        <family val="3"/>
        <charset val="134"/>
      </rPr>
      <t>汨罗市鲸和清洁服务有限公司</t>
    </r>
  </si>
  <si>
    <r>
      <rPr>
        <sz val="9"/>
        <rFont val="宋体"/>
        <family val="3"/>
        <charset val="134"/>
      </rPr>
      <t>粉尘</t>
    </r>
  </si>
  <si>
    <r>
      <rPr>
        <sz val="9"/>
        <rFont val="宋体"/>
        <family val="3"/>
        <charset val="134"/>
      </rPr>
      <t>电脑电池</t>
    </r>
  </si>
  <si>
    <r>
      <rPr>
        <sz val="9"/>
        <rFont val="宋体"/>
        <family val="3"/>
        <charset val="134"/>
      </rPr>
      <t>电视机喇叭</t>
    </r>
  </si>
  <si>
    <r>
      <rPr>
        <sz val="9"/>
        <color indexed="8"/>
        <rFont val="宋体"/>
        <family val="3"/>
        <charset val="134"/>
      </rPr>
      <t>空调电容</t>
    </r>
  </si>
  <si>
    <r>
      <rPr>
        <sz val="9"/>
        <rFont val="宋体"/>
        <family val="3"/>
        <charset val="134"/>
      </rPr>
      <t>小偏转线圈</t>
    </r>
  </si>
  <si>
    <r>
      <rPr>
        <sz val="9"/>
        <rFont val="宋体"/>
        <family val="3"/>
        <charset val="134"/>
      </rPr>
      <t>冰箱玻璃</t>
    </r>
  </si>
  <si>
    <r>
      <rPr>
        <sz val="9"/>
        <rFont val="宋体"/>
        <family val="3"/>
        <charset val="134"/>
      </rPr>
      <t>铜陵县顺安镇双龙玻纤厂</t>
    </r>
  </si>
  <si>
    <r>
      <rPr>
        <sz val="9"/>
        <rFont val="宋体"/>
        <family val="3"/>
        <charset val="134"/>
      </rPr>
      <t>液晶玻璃</t>
    </r>
  </si>
  <si>
    <r>
      <rPr>
        <sz val="9"/>
        <rFont val="宋体"/>
        <family val="3"/>
        <charset val="134"/>
      </rPr>
      <t>平衡水</t>
    </r>
  </si>
  <si>
    <r>
      <rPr>
        <sz val="9"/>
        <rFont val="宋体"/>
        <family val="3"/>
        <charset val="134"/>
      </rPr>
      <t>稀释</t>
    </r>
  </si>
  <si>
    <r>
      <rPr>
        <sz val="9"/>
        <rFont val="宋体"/>
        <family val="3"/>
        <charset val="134"/>
      </rPr>
      <t>键盘</t>
    </r>
  </si>
  <si>
    <r>
      <t>4.</t>
    </r>
    <r>
      <rPr>
        <b/>
        <sz val="9"/>
        <rFont val="宋体"/>
        <family val="3"/>
        <charset val="134"/>
      </rPr>
      <t>未申报系统（关键拆解产物）：</t>
    </r>
  </si>
  <si>
    <r>
      <rPr>
        <sz val="9"/>
        <color indexed="8"/>
        <rFont val="宋体"/>
        <family val="3"/>
        <charset val="134"/>
      </rPr>
      <t>郴州万容金属加工有限公司</t>
    </r>
  </si>
  <si>
    <r>
      <rPr>
        <sz val="9"/>
        <rFont val="宋体"/>
        <family val="3"/>
        <charset val="134"/>
      </rPr>
      <t>显卡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声卡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网卡</t>
    </r>
  </si>
  <si>
    <t>/</t>
  </si>
  <si>
    <r>
      <rPr>
        <sz val="9"/>
        <rFont val="宋体"/>
        <family val="3"/>
        <charset val="134"/>
      </rPr>
      <t>内存条</t>
    </r>
  </si>
  <si>
    <r>
      <rPr>
        <b/>
        <sz val="9"/>
        <rFont val="宋体"/>
        <family val="3"/>
        <charset val="134"/>
      </rPr>
      <t>总计：</t>
    </r>
  </si>
  <si>
    <t>备注1：2018年1季度拆解产物共入库5667.052吨，其中包括其他入库（盘盈、分选和设备清理）3.869吨。</t>
  </si>
  <si>
    <t>备注2：上报重量共5422.724吨（其中关键拆解物：1702.766吨、其他拆解物3719.958吨）</t>
  </si>
  <si>
    <t>备注3.：未上报重量244.328吨（其中关键拆解物：0.2345 吨、其他拆解物244.094吨）</t>
  </si>
  <si>
    <t>2018年2季度拆解产物产生、处理明细表</t>
    <phoneticPr fontId="4" type="noConversion"/>
  </si>
  <si>
    <t>上期结存（吨）</t>
    <phoneticPr fontId="4" type="noConversion"/>
  </si>
  <si>
    <r>
      <rPr>
        <b/>
        <sz val="11"/>
        <color indexed="8"/>
        <rFont val="宋体"/>
        <family val="3"/>
        <charset val="134"/>
      </rPr>
      <t>废物名称</t>
    </r>
  </si>
  <si>
    <r>
      <rPr>
        <b/>
        <sz val="11"/>
        <color indexed="8"/>
        <rFont val="宋体"/>
        <family val="3"/>
        <charset val="134"/>
      </rPr>
      <t>处理单位</t>
    </r>
  </si>
  <si>
    <r>
      <t>1.</t>
    </r>
    <r>
      <rPr>
        <b/>
        <sz val="10"/>
        <rFont val="宋体"/>
        <family val="3"/>
        <charset val="134"/>
      </rPr>
      <t>关键拆解物明细：</t>
    </r>
  </si>
  <si>
    <t>冰箱保温层材料</t>
  </si>
  <si>
    <t>河北腾龙辉煌再生资源利用有限公司</t>
  </si>
  <si>
    <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小板</t>
    </r>
    <r>
      <rPr>
        <sz val="10"/>
        <rFont val="Times New Roman"/>
        <family val="1"/>
      </rPr>
      <t>14-21</t>
    </r>
    <r>
      <rPr>
        <sz val="10"/>
        <rFont val="宋体"/>
        <family val="3"/>
        <charset val="134"/>
      </rPr>
      <t>寸彩</t>
    </r>
    <r>
      <rPr>
        <sz val="10"/>
        <rFont val="Times New Roman"/>
        <family val="1"/>
      </rPr>
      <t>)</t>
    </r>
  </si>
  <si>
    <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大板</t>
    </r>
    <r>
      <rPr>
        <sz val="10"/>
        <rFont val="Times New Roman"/>
        <family val="1"/>
      </rPr>
      <t>25-34</t>
    </r>
    <r>
      <rPr>
        <sz val="10"/>
        <rFont val="宋体"/>
        <family val="3"/>
        <charset val="134"/>
      </rPr>
      <t>寸彩</t>
    </r>
    <r>
      <rPr>
        <sz val="10"/>
        <rFont val="Times New Roman"/>
        <family val="1"/>
      </rPr>
      <t>)</t>
    </r>
  </si>
  <si>
    <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黑白</t>
    </r>
    <r>
      <rPr>
        <sz val="10"/>
        <rFont val="Times New Roman"/>
        <family val="1"/>
      </rPr>
      <t>)</t>
    </r>
  </si>
  <si>
    <r>
      <t>印刷线路板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主机</t>
    </r>
    <r>
      <rPr>
        <sz val="10"/>
        <rFont val="Times New Roman"/>
        <family val="1"/>
      </rPr>
      <t>)</t>
    </r>
  </si>
  <si>
    <t>洗衣机线路板</t>
  </si>
  <si>
    <t>湖南省同力电子废弃物回收拆解利用有限公司</t>
  </si>
  <si>
    <t>洗衣机电动机</t>
  </si>
  <si>
    <t>天津光华远大金属制品有限公司</t>
  </si>
  <si>
    <t>空调电动机</t>
  </si>
  <si>
    <t>冰箱电动机</t>
  </si>
  <si>
    <r>
      <t>汕头市</t>
    </r>
    <r>
      <rPr>
        <sz val="10"/>
        <rFont val="Times New Roman"/>
        <family val="1"/>
      </rPr>
      <t>TCL</t>
    </r>
    <r>
      <rPr>
        <sz val="10"/>
        <rFont val="宋体"/>
        <family val="3"/>
        <charset val="134"/>
      </rPr>
      <t>德庆环保发展有限公司</t>
    </r>
  </si>
  <si>
    <r>
      <t>2.</t>
    </r>
    <r>
      <rPr>
        <b/>
        <sz val="10"/>
        <rFont val="宋体"/>
        <family val="3"/>
        <charset val="134"/>
      </rPr>
      <t>其他拆解物明细：</t>
    </r>
  </si>
  <si>
    <t>冰箱制冷剂</t>
  </si>
  <si>
    <t>空调制冷剂</t>
  </si>
  <si>
    <t>连接线</t>
  </si>
  <si>
    <t>空调连接线</t>
  </si>
  <si>
    <t>消磁线</t>
  </si>
  <si>
    <t>消磁线（铜）</t>
  </si>
  <si>
    <t>天津新能再生资源有限公司</t>
  </si>
  <si>
    <t>冰箱润滑油</t>
  </si>
  <si>
    <t>空调润滑油</t>
  </si>
  <si>
    <r>
      <t xml:space="preserve">  </t>
    </r>
    <r>
      <rPr>
        <sz val="10"/>
        <rFont val="宋体"/>
        <family val="3"/>
        <charset val="134"/>
      </rPr>
      <t>电源线</t>
    </r>
  </si>
  <si>
    <r>
      <t>三类铜质线圈（偏转线圈</t>
    </r>
    <r>
      <rPr>
        <sz val="10"/>
        <rFont val="Times New Roman"/>
        <family val="1"/>
      </rPr>
      <t>1#</t>
    </r>
    <r>
      <rPr>
        <sz val="10"/>
        <rFont val="宋体"/>
        <family val="3"/>
        <charset val="134"/>
      </rPr>
      <t>）</t>
    </r>
  </si>
  <si>
    <r>
      <t>一类铜质线圈（偏转线圈</t>
    </r>
    <r>
      <rPr>
        <sz val="10"/>
        <rFont val="Times New Roman"/>
        <family val="1"/>
      </rPr>
      <t>2#</t>
    </r>
    <r>
      <rPr>
        <sz val="10"/>
        <rFont val="宋体"/>
        <family val="3"/>
        <charset val="134"/>
      </rPr>
      <t>）</t>
    </r>
  </si>
  <si>
    <t>清远华清再生资源投资开发有限公司</t>
  </si>
  <si>
    <t>孝昌县盛茂再生资源有限公司</t>
  </si>
  <si>
    <r>
      <t>二类铜质线圈（偏转线圈</t>
    </r>
    <r>
      <rPr>
        <sz val="10"/>
        <rFont val="Times New Roman"/>
        <family val="1"/>
      </rPr>
      <t>3#</t>
    </r>
    <r>
      <rPr>
        <sz val="10"/>
        <rFont val="宋体"/>
        <family val="3"/>
        <charset val="134"/>
      </rPr>
      <t>）</t>
    </r>
  </si>
  <si>
    <t>防波线（白铜线）</t>
  </si>
  <si>
    <t>铜</t>
  </si>
  <si>
    <t>黄铜（带铁）</t>
  </si>
  <si>
    <t>电源变压器</t>
  </si>
  <si>
    <t>天津胜荣金属制品有限公司</t>
  </si>
  <si>
    <r>
      <t>空调变压器</t>
    </r>
    <r>
      <rPr>
        <sz val="10"/>
        <rFont val="Times New Roman"/>
        <family val="1"/>
      </rPr>
      <t xml:space="preserve"> </t>
    </r>
  </si>
  <si>
    <t>空调电容器</t>
  </si>
  <si>
    <t>调谐器</t>
  </si>
  <si>
    <t>天津百盈富盛金属制品有限公司</t>
  </si>
  <si>
    <t>空调铜（散热片）</t>
  </si>
  <si>
    <t>铝外壳</t>
  </si>
  <si>
    <t>铝</t>
  </si>
  <si>
    <t>铜铝混合物</t>
  </si>
  <si>
    <t>其他铝及其合金</t>
  </si>
  <si>
    <t>防爆带</t>
  </si>
  <si>
    <t>铁皮</t>
  </si>
  <si>
    <r>
      <t>冰箱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铁（铁外壳）</t>
    </r>
  </si>
  <si>
    <r>
      <t>洗衣机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铁</t>
    </r>
  </si>
  <si>
    <t>空调铁外壳</t>
  </si>
  <si>
    <t>同力电子二次出库加工</t>
  </si>
  <si>
    <t>碎铁</t>
  </si>
  <si>
    <t>弹簧铁</t>
  </si>
  <si>
    <t>湖南六合大方环保科技有限公司</t>
  </si>
  <si>
    <t>湖南绿动资源循环有限公司</t>
  </si>
  <si>
    <t>冰箱转轴铁</t>
  </si>
  <si>
    <t>天线座</t>
  </si>
  <si>
    <r>
      <t>面板按钮</t>
    </r>
    <r>
      <rPr>
        <sz val="10"/>
        <rFont val="Times New Roman"/>
        <family val="1"/>
      </rPr>
      <t xml:space="preserve"> </t>
    </r>
  </si>
  <si>
    <t>汕头市祥鹏兴塑料实业有限公司</t>
  </si>
  <si>
    <t>冰箱塑料</t>
  </si>
  <si>
    <t>汨罗市新华鑫塑胶原料有限公司</t>
  </si>
  <si>
    <t>汨罗市河山工程塑胶有限公司</t>
  </si>
  <si>
    <t>电脑塑料</t>
  </si>
  <si>
    <t>荆州市恒泰塑料制品厂</t>
  </si>
  <si>
    <r>
      <t>空调塑料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增强</t>
    </r>
    <r>
      <rPr>
        <sz val="10"/>
        <rFont val="Times New Roman"/>
        <family val="1"/>
      </rPr>
      <t>S</t>
    </r>
    <r>
      <rPr>
        <sz val="10"/>
        <rFont val="宋体"/>
        <family val="3"/>
        <charset val="134"/>
      </rPr>
      <t>）</t>
    </r>
  </si>
  <si>
    <t>杂塑</t>
  </si>
  <si>
    <t>定时器（开关）</t>
  </si>
  <si>
    <t>空调泡沫</t>
  </si>
  <si>
    <t>阴极射线管（电子枪）</t>
  </si>
  <si>
    <t>清河县科环再生资源有限公司</t>
  </si>
  <si>
    <t>荧光粉（屏玻）</t>
  </si>
  <si>
    <t>随机录音机</t>
  </si>
  <si>
    <t>空调连接线盒</t>
  </si>
  <si>
    <t>洗衣机玻璃</t>
  </si>
  <si>
    <t>宁郡</t>
  </si>
  <si>
    <t>电冰箱密封条（冰箱橡胶）</t>
  </si>
  <si>
    <t>洗衣机橡胶</t>
  </si>
  <si>
    <t>全自动平衡水</t>
  </si>
  <si>
    <r>
      <t>电冰箱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灯泡</t>
    </r>
  </si>
  <si>
    <r>
      <rPr>
        <b/>
        <sz val="14"/>
        <rFont val="Times New Roman"/>
        <family val="1"/>
      </rPr>
      <t>2018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2</t>
    </r>
    <r>
      <rPr>
        <b/>
        <sz val="14"/>
        <rFont val="宋体"/>
        <family val="3"/>
        <charset val="134"/>
      </rPr>
      <t>季度拆解产物产生、处理明细表</t>
    </r>
    <phoneticPr fontId="4" type="noConversion"/>
  </si>
  <si>
    <t>入库 （吨）</t>
    <phoneticPr fontId="4" type="noConversion"/>
  </si>
  <si>
    <r>
      <rPr>
        <sz val="10"/>
        <rFont val="宋体"/>
        <family val="3"/>
        <charset val="134"/>
      </rPr>
      <t>保温层材料</t>
    </r>
  </si>
  <si>
    <r>
      <rPr>
        <sz val="10"/>
        <rFont val="宋体"/>
        <family val="3"/>
        <charset val="134"/>
      </rPr>
      <t>株洲恒基资源再生有限公司</t>
    </r>
  </si>
  <si>
    <r>
      <rPr>
        <sz val="10"/>
        <rFont val="宋体"/>
        <family val="3"/>
        <charset val="134"/>
      </rPr>
      <t>印刷电路板</t>
    </r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</si>
  <si>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玻璃</t>
    </r>
  </si>
  <si>
    <t>株洲龙港玻纤有限公司</t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</si>
  <si>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彩色锥玻璃</t>
    </r>
  </si>
  <si>
    <r>
      <rPr>
        <sz val="10"/>
        <rFont val="宋体"/>
        <family val="3"/>
        <charset val="134"/>
      </rPr>
      <t>株洲冶炼集团股份有限公司</t>
    </r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</si>
  <si>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彩色屏玻璃</t>
    </r>
  </si>
  <si>
    <r>
      <rPr>
        <sz val="10"/>
        <rFont val="宋体"/>
        <family val="3"/>
        <charset val="134"/>
      </rPr>
      <t>安徽多弘再生资源有限公司</t>
    </r>
  </si>
  <si>
    <r>
      <rPr>
        <sz val="10"/>
        <rFont val="宋体"/>
        <family val="3"/>
        <charset val="134"/>
      </rPr>
      <t>株洲辉文工贸有限公司</t>
    </r>
  </si>
  <si>
    <r>
      <rPr>
        <sz val="10"/>
        <rFont val="宋体"/>
        <family val="3"/>
        <charset val="134"/>
      </rPr>
      <t>株洲龙港玻纤有限公司</t>
    </r>
  </si>
  <si>
    <r>
      <rPr>
        <sz val="10"/>
        <rFont val="宋体"/>
        <family val="3"/>
        <charset val="134"/>
      </rPr>
      <t>株洲市诺佳贸易有限公司</t>
    </r>
  </si>
  <si>
    <r>
      <rPr>
        <sz val="10"/>
        <rFont val="宋体"/>
        <family val="3"/>
        <charset val="134"/>
      </rPr>
      <t>压缩机</t>
    </r>
  </si>
  <si>
    <t>大冶有色博源环保股份有限公司</t>
  </si>
  <si>
    <t>天津市坤宏再生资源回收利用有限公司</t>
  </si>
  <si>
    <r>
      <rPr>
        <sz val="10"/>
        <rFont val="宋体"/>
        <family val="3"/>
        <charset val="134"/>
      </rPr>
      <t>电动机</t>
    </r>
  </si>
  <si>
    <t>株洲十方再生资源利用有限公司</t>
  </si>
  <si>
    <r>
      <rPr>
        <sz val="10"/>
        <rFont val="宋体"/>
        <family val="3"/>
        <charset val="134"/>
      </rPr>
      <t>电线电缆</t>
    </r>
  </si>
  <si>
    <r>
      <rPr>
        <sz val="10"/>
        <rFont val="宋体"/>
        <family val="3"/>
        <charset val="134"/>
      </rPr>
      <t>株洲十方再生资源利用有限公司</t>
    </r>
  </si>
  <si>
    <r>
      <rPr>
        <sz val="10"/>
        <rFont val="宋体"/>
        <family val="3"/>
        <charset val="134"/>
      </rPr>
      <t>制冷剂</t>
    </r>
  </si>
  <si>
    <r>
      <rPr>
        <sz val="10"/>
        <rFont val="宋体"/>
        <family val="3"/>
        <charset val="134"/>
      </rPr>
      <t>电脑主机电源</t>
    </r>
  </si>
  <si>
    <r>
      <rPr>
        <sz val="10"/>
        <rFont val="宋体"/>
        <family val="3"/>
        <charset val="134"/>
      </rPr>
      <t>天津市瑞鑫德金属材料有限公司</t>
    </r>
  </si>
  <si>
    <r>
      <rPr>
        <sz val="10"/>
        <rFont val="宋体"/>
        <family val="3"/>
        <charset val="134"/>
      </rPr>
      <t>液晶面板</t>
    </r>
  </si>
  <si>
    <t>安徽多弘再生资源有限公司</t>
  </si>
  <si>
    <t>株洲市诺佳贸易有限公司</t>
  </si>
  <si>
    <r>
      <rPr>
        <sz val="10"/>
        <rFont val="宋体"/>
        <family val="3"/>
        <charset val="134"/>
      </rPr>
      <t>液晶光源</t>
    </r>
  </si>
  <si>
    <t>湖南旭磊环保科技有限公司</t>
  </si>
  <si>
    <r>
      <rPr>
        <sz val="10"/>
        <rFont val="宋体"/>
        <family val="3"/>
        <charset val="134"/>
      </rPr>
      <t>（空调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冷凝器</t>
    </r>
  </si>
  <si>
    <r>
      <rPr>
        <sz val="10"/>
        <rFont val="宋体"/>
        <family val="3"/>
        <charset val="134"/>
      </rPr>
      <t>无</t>
    </r>
  </si>
  <si>
    <r>
      <rPr>
        <sz val="10"/>
        <rFont val="宋体"/>
        <family val="3"/>
        <charset val="134"/>
      </rPr>
      <t>（空调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蒸发器</t>
    </r>
  </si>
  <si>
    <r>
      <rPr>
        <sz val="10"/>
        <rFont val="宋体"/>
        <family val="3"/>
        <charset val="134"/>
      </rPr>
      <t>荧光粉</t>
    </r>
  </si>
  <si>
    <r>
      <rPr>
        <sz val="10"/>
        <rFont val="宋体"/>
        <family val="3"/>
        <charset val="134"/>
      </rPr>
      <t>废矿物油</t>
    </r>
  </si>
  <si>
    <t>株洲市石峰区发湘脱模油厂</t>
  </si>
  <si>
    <r>
      <rPr>
        <sz val="10"/>
        <rFont val="宋体"/>
        <family val="3"/>
        <charset val="134"/>
      </rPr>
      <t>铜及其合金</t>
    </r>
  </si>
  <si>
    <r>
      <rPr>
        <sz val="10"/>
        <rFont val="宋体"/>
        <family val="3"/>
        <charset val="134"/>
      </rPr>
      <t>铝及其合金</t>
    </r>
  </si>
  <si>
    <r>
      <rPr>
        <sz val="10"/>
        <rFont val="宋体"/>
        <family val="3"/>
        <charset val="134"/>
      </rPr>
      <t>铁及其合金</t>
    </r>
  </si>
  <si>
    <r>
      <rPr>
        <sz val="10"/>
        <rFont val="宋体"/>
        <family val="3"/>
        <charset val="134"/>
      </rPr>
      <t>天津市坤宏再生资源回收利用有限公司</t>
    </r>
  </si>
  <si>
    <r>
      <rPr>
        <sz val="10"/>
        <rFont val="宋体"/>
        <family val="3"/>
        <charset val="134"/>
      </rPr>
      <t>塑　</t>
    </r>
    <r>
      <rPr>
        <sz val="10"/>
        <rFont val="Times New Roman"/>
        <family val="1"/>
      </rPr>
      <t> </t>
    </r>
    <r>
      <rPr>
        <sz val="10"/>
        <rFont val="宋体"/>
        <family val="3"/>
        <charset val="134"/>
      </rPr>
      <t>料</t>
    </r>
  </si>
  <si>
    <r>
      <rPr>
        <sz val="10"/>
        <rFont val="宋体"/>
        <family val="3"/>
        <charset val="134"/>
      </rPr>
      <t>株洲同溢再生资源有限公司</t>
    </r>
  </si>
  <si>
    <r>
      <rPr>
        <sz val="10"/>
        <rFont val="宋体"/>
        <family val="3"/>
        <charset val="134"/>
      </rPr>
      <t>橡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胶</t>
    </r>
  </si>
  <si>
    <r>
      <rPr>
        <sz val="10"/>
        <rFont val="宋体"/>
        <family val="3"/>
        <charset val="134"/>
      </rPr>
      <t>其他废弃零部件</t>
    </r>
  </si>
  <si>
    <t>广东东华光电科技有限公司</t>
  </si>
  <si>
    <r>
      <rPr>
        <sz val="10"/>
        <rFont val="宋体"/>
        <family val="3"/>
        <charset val="134"/>
      </rPr>
      <t>开关</t>
    </r>
  </si>
  <si>
    <r>
      <rPr>
        <sz val="10"/>
        <rFont val="宋体"/>
        <family val="3"/>
        <charset val="134"/>
      </rPr>
      <t>电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池</t>
    </r>
  </si>
  <si>
    <r>
      <rPr>
        <sz val="10"/>
        <rFont val="宋体"/>
        <family val="3"/>
        <charset val="134"/>
      </rPr>
      <t>其他玻璃</t>
    </r>
  </si>
  <si>
    <r>
      <rPr>
        <sz val="10"/>
        <rFont val="宋体"/>
        <family val="3"/>
        <charset val="134"/>
      </rPr>
      <t>平衡环内盐水</t>
    </r>
  </si>
  <si>
    <r>
      <rPr>
        <sz val="10"/>
        <rFont val="宋体"/>
        <family val="3"/>
        <charset val="134"/>
      </rPr>
      <t>厂内稀释排放</t>
    </r>
  </si>
  <si>
    <r>
      <rPr>
        <sz val="10"/>
        <rFont val="宋体"/>
        <family val="3"/>
        <charset val="134"/>
      </rPr>
      <t>其他杂料及废物</t>
    </r>
  </si>
  <si>
    <t>暂存（二次加工）</t>
  </si>
  <si>
    <t>其他拆解产物小计</t>
  </si>
  <si>
    <r>
      <rPr>
        <sz val="10"/>
        <color indexed="8"/>
        <rFont val="宋体"/>
        <family val="3"/>
        <charset val="134"/>
      </rPr>
      <t>备注：</t>
    </r>
    <r>
      <rPr>
        <sz val="10"/>
        <color indexed="8"/>
        <rFont val="Times New Roman"/>
        <family val="1"/>
      </rPr>
      <t>2018</t>
    </r>
    <r>
      <rPr>
        <sz val="10"/>
        <color indexed="8"/>
        <rFont val="宋体"/>
        <family val="3"/>
        <charset val="134"/>
      </rPr>
      <t>年第二季度拆解产物入库盘盈</t>
    </r>
    <r>
      <rPr>
        <sz val="10"/>
        <color indexed="8"/>
        <rFont val="Times New Roman"/>
        <family val="1"/>
      </rPr>
      <t>1.617</t>
    </r>
    <r>
      <rPr>
        <sz val="10"/>
        <color indexed="8"/>
        <rFont val="宋体"/>
        <family val="3"/>
        <charset val="134"/>
      </rPr>
      <t>吨，出库盘亏</t>
    </r>
    <r>
      <rPr>
        <sz val="10"/>
        <color indexed="8"/>
        <rFont val="Times New Roman"/>
        <family val="1"/>
      </rPr>
      <t>0.408</t>
    </r>
    <r>
      <rPr>
        <sz val="10"/>
        <color indexed="8"/>
        <rFont val="宋体"/>
        <family val="3"/>
        <charset val="134"/>
      </rPr>
      <t>吨。</t>
    </r>
  </si>
  <si>
    <r>
      <rPr>
        <b/>
        <sz val="11"/>
        <color indexed="8"/>
        <rFont val="宋体"/>
        <family val="3"/>
        <charset val="134"/>
      </rPr>
      <t>拆解产物名称</t>
    </r>
  </si>
  <si>
    <r>
      <rPr>
        <b/>
        <sz val="11"/>
        <color indexed="8"/>
        <rFont val="宋体"/>
        <family val="3"/>
        <charset val="134"/>
      </rPr>
      <t>上期结存（吨）</t>
    </r>
  </si>
  <si>
    <t>序号</t>
    <phoneticPr fontId="4" type="noConversion"/>
  </si>
  <si>
    <t>入库（吨）</t>
    <phoneticPr fontId="4" type="noConversion"/>
  </si>
  <si>
    <t>出库（吨）</t>
    <phoneticPr fontId="4" type="noConversion"/>
  </si>
  <si>
    <t>期末结存（吨）</t>
    <phoneticPr fontId="4" type="noConversion"/>
  </si>
  <si>
    <t>关键拆解产物小计           （上报重量）</t>
    <phoneticPr fontId="4" type="noConversion"/>
  </si>
  <si>
    <r>
      <rPr>
        <sz val="10"/>
        <rFont val="宋体"/>
        <family val="3"/>
        <charset val="134"/>
      </rPr>
      <t>保温层材料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</si>
  <si>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宁乡环卫局</t>
    </r>
  </si>
  <si>
    <r>
      <rPr>
        <sz val="10"/>
        <rFont val="宋体"/>
        <family val="3"/>
        <charset val="134"/>
      </rPr>
      <t>印刷电路板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</si>
  <si>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t>湖南绿色再生资源有限公司</t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</si>
  <si>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玻璃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</si>
  <si>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湖南新能环保科技有限公司</t>
    </r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</si>
  <si>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锥玻璃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</si>
  <si>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t>湖南恒晟环保科技有限公司</t>
  </si>
  <si>
    <r>
      <rPr>
        <sz val="10"/>
        <rFont val="Times New Roman"/>
        <family val="1"/>
      </rPr>
      <t>CRT</t>
    </r>
    <r>
      <rPr>
        <sz val="10"/>
        <rFont val="宋体"/>
        <family val="3"/>
        <charset val="134"/>
      </rPr>
      <t>屏玻璃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</si>
  <si>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铜陵福茂再生资源利用有限公司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</si>
  <si>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天津爱德森金属制品有限公司</t>
    </r>
  </si>
  <si>
    <r>
      <rPr>
        <sz val="10"/>
        <rFont val="宋体"/>
        <family val="3"/>
        <charset val="134"/>
      </rPr>
      <t>电线电缆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</si>
  <si>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无</t>
    </r>
  </si>
  <si>
    <r>
      <rPr>
        <sz val="10"/>
        <rFont val="宋体"/>
        <family val="3"/>
        <charset val="134"/>
      </rPr>
      <t>铜及其合金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</si>
  <si>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大冶有色博源环保股份有限公司</t>
    </r>
  </si>
  <si>
    <r>
      <rPr>
        <sz val="10"/>
        <rFont val="宋体"/>
        <family val="3"/>
        <charset val="134"/>
      </rPr>
      <t>铝及其合金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</si>
  <si>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长沙众融再生资源有限公司</t>
    </r>
  </si>
  <si>
    <r>
      <rPr>
        <sz val="10"/>
        <rFont val="宋体"/>
        <family val="3"/>
        <charset val="134"/>
      </rPr>
      <t>铁及其合金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</si>
  <si>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湖南福发再生资源利用游戏公司</t>
    </r>
  </si>
  <si>
    <r>
      <rPr>
        <sz val="10"/>
        <rFont val="宋体"/>
        <family val="3"/>
        <charset val="134"/>
      </rPr>
      <t>塑　</t>
    </r>
    <r>
      <rPr>
        <sz val="10"/>
        <rFont val="Times New Roman"/>
        <family val="1"/>
      </rPr>
      <t> </t>
    </r>
    <r>
      <rPr>
        <sz val="10"/>
        <rFont val="宋体"/>
        <family val="3"/>
        <charset val="134"/>
      </rPr>
      <t>料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</si>
  <si>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（空调）冷凝器</t>
    </r>
  </si>
  <si>
    <t>安新县华康金属制品厂（普通合伙）</t>
  </si>
  <si>
    <r>
      <rPr>
        <sz val="10"/>
        <rFont val="宋体"/>
        <family val="3"/>
        <charset val="134"/>
      </rPr>
      <t>（空调）蒸发器</t>
    </r>
  </si>
  <si>
    <r>
      <rPr>
        <sz val="10"/>
        <color theme="1"/>
        <rFont val="宋体"/>
        <family val="3"/>
        <charset val="134"/>
      </rPr>
      <t>安新县华康金属制品厂（普通合伙）</t>
    </r>
  </si>
  <si>
    <r>
      <rPr>
        <sz val="10"/>
        <rFont val="宋体"/>
        <family val="3"/>
        <charset val="134"/>
      </rPr>
      <t>电源</t>
    </r>
  </si>
  <si>
    <r>
      <rPr>
        <sz val="10"/>
        <color theme="1"/>
        <rFont val="宋体"/>
        <family val="3"/>
        <charset val="134"/>
      </rPr>
      <t>湖南绿色再生资源有限公司</t>
    </r>
  </si>
  <si>
    <r>
      <rPr>
        <sz val="10"/>
        <rFont val="宋体"/>
        <family val="3"/>
        <charset val="134"/>
      </rPr>
      <t>矿物油</t>
    </r>
  </si>
  <si>
    <r>
      <rPr>
        <sz val="10"/>
        <rFont val="宋体"/>
        <family val="3"/>
        <charset val="134"/>
      </rPr>
      <t>（液晶）光源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光学膜片</t>
    </r>
  </si>
  <si>
    <r>
      <rPr>
        <sz val="10"/>
        <color theme="1"/>
        <rFont val="宋体"/>
        <family val="3"/>
        <charset val="134"/>
      </rPr>
      <t>长沙泰航商贸有限公司</t>
    </r>
  </si>
  <si>
    <r>
      <rPr>
        <sz val="10"/>
        <rFont val="宋体"/>
        <family val="3"/>
        <charset val="134"/>
      </rPr>
      <t>排水电机</t>
    </r>
  </si>
  <si>
    <r>
      <rPr>
        <sz val="10"/>
        <rFont val="宋体"/>
        <family val="3"/>
        <charset val="134"/>
      </rPr>
      <t>玻璃</t>
    </r>
  </si>
  <si>
    <r>
      <rPr>
        <sz val="10"/>
        <rFont val="宋体"/>
        <family val="3"/>
        <charset val="134"/>
      </rPr>
      <t>（空调）玻璃</t>
    </r>
  </si>
  <si>
    <r>
      <rPr>
        <sz val="10"/>
        <rFont val="宋体"/>
        <family val="3"/>
        <charset val="134"/>
      </rPr>
      <t>灯泡</t>
    </r>
  </si>
  <si>
    <r>
      <rPr>
        <sz val="10"/>
        <rFont val="宋体"/>
        <family val="3"/>
        <charset val="134"/>
      </rPr>
      <t>冰箱电机</t>
    </r>
  </si>
  <si>
    <r>
      <rPr>
        <sz val="10"/>
        <rFont val="宋体"/>
        <family val="3"/>
        <charset val="134"/>
      </rPr>
      <t>（空调）电机</t>
    </r>
  </si>
  <si>
    <r>
      <rPr>
        <sz val="10"/>
        <rFont val="宋体"/>
        <family val="3"/>
        <charset val="134"/>
      </rPr>
      <t>橡胶（洗衣机）</t>
    </r>
  </si>
  <si>
    <r>
      <rPr>
        <sz val="10"/>
        <rFont val="宋体"/>
        <family val="3"/>
        <charset val="134"/>
      </rPr>
      <t>盐水</t>
    </r>
  </si>
  <si>
    <r>
      <rPr>
        <sz val="10"/>
        <rFont val="宋体"/>
        <family val="3"/>
        <charset val="134"/>
      </rPr>
      <t>皮带（洗衣机）</t>
    </r>
  </si>
  <si>
    <r>
      <rPr>
        <sz val="10"/>
        <rFont val="宋体"/>
        <family val="3"/>
        <charset val="134"/>
      </rPr>
      <t>其他</t>
    </r>
  </si>
  <si>
    <r>
      <rPr>
        <sz val="10"/>
        <rFont val="宋体"/>
        <family val="3"/>
        <charset val="134"/>
      </rPr>
      <t>汞灯管</t>
    </r>
  </si>
  <si>
    <r>
      <rPr>
        <sz val="10"/>
        <color theme="1"/>
        <rFont val="宋体"/>
        <family val="3"/>
        <charset val="134"/>
      </rPr>
      <t>江西格林美资源循环有限公司</t>
    </r>
  </si>
  <si>
    <r>
      <t>备注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：入库</t>
    </r>
    <r>
      <rPr>
        <sz val="10"/>
        <rFont val="Times New Roman"/>
        <family val="1"/>
      </rPr>
      <t>7492.926</t>
    </r>
    <r>
      <rPr>
        <sz val="10"/>
        <rFont val="宋体"/>
        <family val="3"/>
        <charset val="134"/>
      </rPr>
      <t>吨，包含了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季度未入库的洗衣机电机</t>
    </r>
    <r>
      <rPr>
        <sz val="10"/>
        <rFont val="Times New Roman"/>
        <family val="1"/>
      </rPr>
      <t>1.14</t>
    </r>
    <r>
      <rPr>
        <sz val="10"/>
        <rFont val="宋体"/>
        <family val="3"/>
        <charset val="134"/>
      </rPr>
      <t>吨；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季度未入库的洗衣机电机</t>
    </r>
    <r>
      <rPr>
        <sz val="10"/>
        <rFont val="Times New Roman"/>
        <family val="1"/>
      </rPr>
      <t>231.150</t>
    </r>
    <r>
      <rPr>
        <sz val="10"/>
        <rFont val="宋体"/>
        <family val="3"/>
        <charset val="134"/>
      </rPr>
      <t>吨及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季度未入库的电源</t>
    </r>
    <r>
      <rPr>
        <sz val="10"/>
        <rFont val="Times New Roman"/>
        <family val="1"/>
      </rPr>
      <t>131.550</t>
    </r>
    <r>
      <rPr>
        <sz val="10"/>
        <rFont val="宋体"/>
        <family val="3"/>
        <charset val="134"/>
      </rPr>
      <t>吨，合计</t>
    </r>
    <r>
      <rPr>
        <sz val="10"/>
        <rFont val="Times New Roman"/>
        <family val="1"/>
      </rPr>
      <t>363.84</t>
    </r>
    <r>
      <rPr>
        <sz val="10"/>
        <rFont val="宋体"/>
        <family val="3"/>
        <charset val="134"/>
      </rPr>
      <t>吨。本季度实际总入库</t>
    </r>
    <r>
      <rPr>
        <sz val="10"/>
        <rFont val="Times New Roman"/>
        <family val="1"/>
      </rPr>
      <t>7129.0860</t>
    </r>
    <r>
      <rPr>
        <sz val="10"/>
        <rFont val="宋体"/>
        <family val="3"/>
        <charset val="134"/>
      </rPr>
      <t xml:space="preserve">吨。
</t>
    </r>
  </si>
  <si>
    <r>
      <rPr>
        <sz val="10"/>
        <rFont val="宋体"/>
        <family val="3"/>
        <charset val="134"/>
      </rPr>
      <t>备注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：出库中包含了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季度出库而实际未录入系统的电源</t>
    </r>
    <r>
      <rPr>
        <sz val="10"/>
        <rFont val="Times New Roman"/>
        <family val="1"/>
      </rPr>
      <t>131.550</t>
    </r>
    <r>
      <rPr>
        <sz val="10"/>
        <rFont val="宋体"/>
        <family val="3"/>
        <charset val="134"/>
      </rPr>
      <t>吨及洗衣机电机</t>
    </r>
    <r>
      <rPr>
        <sz val="10"/>
        <rFont val="Times New Roman"/>
        <family val="1"/>
      </rPr>
      <t>230.786</t>
    </r>
    <r>
      <rPr>
        <sz val="10"/>
        <rFont val="宋体"/>
        <family val="3"/>
        <charset val="134"/>
      </rPr>
      <t>吨。本季度实际总出库</t>
    </r>
    <r>
      <rPr>
        <sz val="10"/>
        <rFont val="Times New Roman"/>
        <family val="1"/>
      </rPr>
      <t>6892.898</t>
    </r>
    <r>
      <rPr>
        <sz val="10"/>
        <rFont val="宋体"/>
        <family val="3"/>
        <charset val="134"/>
      </rPr>
      <t>吨。</t>
    </r>
  </si>
  <si>
    <r>
      <rPr>
        <b/>
        <sz val="14"/>
        <rFont val="Times New Roman"/>
        <family val="1"/>
      </rPr>
      <t>2018</t>
    </r>
    <r>
      <rPr>
        <b/>
        <sz val="14"/>
        <rFont val="宋体"/>
        <family val="3"/>
        <charset val="134"/>
      </rPr>
      <t>年第</t>
    </r>
    <r>
      <rPr>
        <b/>
        <sz val="14"/>
        <rFont val="Times New Roman"/>
        <family val="1"/>
      </rPr>
      <t>2</t>
    </r>
    <r>
      <rPr>
        <b/>
        <sz val="14"/>
        <rFont val="宋体"/>
        <family val="3"/>
        <charset val="134"/>
      </rPr>
      <t>季度拆解产物产生、处理明细表</t>
    </r>
    <phoneticPr fontId="4" type="noConversion"/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</si>
  <si>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</si>
  <si>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废物名称</t>
    </r>
  </si>
  <si>
    <r>
      <rPr>
        <b/>
        <sz val="11"/>
        <rFont val="宋体"/>
        <family val="3"/>
        <charset val="134"/>
      </rPr>
      <t>上期结存</t>
    </r>
  </si>
  <si>
    <r>
      <rPr>
        <b/>
        <sz val="11"/>
        <rFont val="宋体"/>
        <family val="3"/>
        <charset val="134"/>
      </rPr>
      <t>入库（吨）</t>
    </r>
  </si>
  <si>
    <r>
      <rPr>
        <b/>
        <sz val="11"/>
        <rFont val="宋体"/>
        <family val="3"/>
        <charset val="134"/>
      </rPr>
      <t>出库（吨）</t>
    </r>
  </si>
  <si>
    <r>
      <rPr>
        <b/>
        <sz val="11"/>
        <rFont val="宋体"/>
        <family val="3"/>
        <charset val="134"/>
      </rPr>
      <t>处理单位</t>
    </r>
  </si>
  <si>
    <t>系统包含的拆解产物                 汇总数合计</t>
    <phoneticPr fontId="4" type="noConversion"/>
  </si>
  <si>
    <t>系统未包含的拆解产物                    汇总数合计</t>
    <phoneticPr fontId="4" type="noConversion"/>
  </si>
  <si>
    <r>
      <rPr>
        <b/>
        <sz val="10"/>
        <rFont val="宋体"/>
        <family val="3"/>
        <charset val="134"/>
      </rPr>
      <t>共计</t>
    </r>
  </si>
  <si>
    <t>序号</t>
    <phoneticPr fontId="4" type="noConversion"/>
  </si>
  <si>
    <r>
      <t>备注：上报重量：其中关键拆解物：</t>
    </r>
    <r>
      <rPr>
        <sz val="10"/>
        <rFont val="Times New Roman"/>
        <family val="1"/>
      </rPr>
      <t xml:space="preserve">6711.4695  </t>
    </r>
    <r>
      <rPr>
        <sz val="10"/>
        <rFont val="宋体"/>
        <family val="3"/>
        <charset val="134"/>
      </rPr>
      <t>吨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其他拆解物</t>
    </r>
    <r>
      <rPr>
        <sz val="10"/>
        <rFont val="Times New Roman"/>
        <family val="1"/>
      </rPr>
      <t xml:space="preserve">  3619.8054  </t>
    </r>
    <r>
      <rPr>
        <sz val="10"/>
        <rFont val="宋体"/>
        <family val="3"/>
        <charset val="134"/>
      </rPr>
      <t>吨。</t>
    </r>
  </si>
</sst>
</file>

<file path=xl/styles.xml><?xml version="1.0" encoding="utf-8"?>
<styleSheet xmlns="http://schemas.openxmlformats.org/spreadsheetml/2006/main">
  <numFmts count="6">
    <numFmt numFmtId="179" formatCode="0.000_ "/>
    <numFmt numFmtId="180" formatCode="0.0000_ "/>
    <numFmt numFmtId="181" formatCode="0.0000_);[Red]\(0.0000\)"/>
    <numFmt numFmtId="182" formatCode="_ * #,##0_ ;_ * \-#,##0_ ;_ * &quot;-&quot;_ ;_ @_ "/>
    <numFmt numFmtId="183" formatCode="0.00_);[Red]\(0.00\)"/>
    <numFmt numFmtId="184" formatCode="0.00000_ "/>
  </numFmts>
  <fonts count="3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宋体"/>
      <charset val="134"/>
    </font>
    <font>
      <sz val="10"/>
      <name val="Times New Roman"/>
      <family val="1"/>
    </font>
    <font>
      <sz val="10"/>
      <color rgb="FF000000"/>
      <name val="宋体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9"/>
      <name val="Times New Roman"/>
      <family val="1"/>
    </font>
    <font>
      <sz val="9"/>
      <color rgb="FF000000"/>
      <name val="宋体"/>
      <family val="3"/>
      <charset val="134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name val="宋体"/>
      <family val="3"/>
      <charset val="134"/>
    </font>
    <font>
      <b/>
      <sz val="14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b/>
      <sz val="1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Fill="0">
      <alignment vertical="center"/>
    </xf>
    <xf numFmtId="0" fontId="6" fillId="0" borderId="0">
      <alignment vertical="center"/>
    </xf>
    <xf numFmtId="0" fontId="6" fillId="0" borderId="0"/>
  </cellStyleXfs>
  <cellXfs count="2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9" fontId="8" fillId="0" borderId="2" xfId="3" applyNumberFormat="1" applyFont="1" applyFill="1" applyBorder="1" applyAlignment="1">
      <alignment horizontal="center" vertical="center" wrapText="1"/>
    </xf>
    <xf numFmtId="179" fontId="7" fillId="0" borderId="2" xfId="3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right" vertical="center"/>
    </xf>
    <xf numFmtId="179" fontId="12" fillId="0" borderId="2" xfId="3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shrinkToFit="1"/>
    </xf>
    <xf numFmtId="179" fontId="12" fillId="0" borderId="2" xfId="3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right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right" vertical="center" wrapText="1"/>
    </xf>
    <xf numFmtId="179" fontId="13" fillId="0" borderId="2" xfId="0" applyNumberFormat="1" applyFont="1" applyFill="1" applyBorder="1" applyAlignment="1">
      <alignment horizontal="right" vertical="center"/>
    </xf>
    <xf numFmtId="179" fontId="13" fillId="0" borderId="2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right" vertical="center" wrapText="1"/>
    </xf>
    <xf numFmtId="179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right" vertical="center"/>
    </xf>
    <xf numFmtId="179" fontId="8" fillId="0" borderId="2" xfId="3" applyNumberFormat="1" applyFont="1" applyFill="1" applyBorder="1" applyAlignment="1">
      <alignment horizontal="right" vertical="center"/>
    </xf>
    <xf numFmtId="179" fontId="7" fillId="0" borderId="2" xfId="3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shrinkToFi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179" fontId="11" fillId="0" borderId="2" xfId="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179" fontId="11" fillId="0" borderId="2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179" fontId="11" fillId="0" borderId="2" xfId="0" applyNumberFormat="1" applyFont="1" applyFill="1" applyBorder="1" applyAlignment="1">
      <alignment horizontal="center" vertical="center" wrapText="1"/>
    </xf>
    <xf numFmtId="182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179" fontId="11" fillId="0" borderId="2" xfId="0" applyNumberFormat="1" applyFont="1" applyFill="1" applyBorder="1" applyAlignment="1">
      <alignment horizontal="center" vertical="center" shrinkToFit="1"/>
    </xf>
    <xf numFmtId="179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 shrinkToFit="1"/>
    </xf>
    <xf numFmtId="184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quotePrefix="1" applyFont="1" applyFill="1" applyBorder="1" applyAlignment="1">
      <alignment horizontal="center" vertical="center" wrapText="1" shrinkToFit="1"/>
    </xf>
    <xf numFmtId="180" fontId="11" fillId="0" borderId="2" xfId="0" applyNumberFormat="1" applyFont="1" applyFill="1" applyBorder="1" applyAlignment="1">
      <alignment horizontal="center" vertical="center" wrapText="1" shrinkToFit="1"/>
    </xf>
    <xf numFmtId="180" fontId="11" fillId="0" borderId="2" xfId="3" applyNumberFormat="1" applyFont="1" applyFill="1" applyBorder="1" applyAlignment="1">
      <alignment horizontal="center" vertical="center" wrapText="1" shrinkToFit="1"/>
    </xf>
    <xf numFmtId="180" fontId="14" fillId="0" borderId="2" xfId="3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180" fontId="14" fillId="0" borderId="2" xfId="0" applyNumberFormat="1" applyFont="1" applyFill="1" applyBorder="1" applyAlignment="1">
      <alignment horizontal="center" vertical="center" wrapText="1" shrinkToFit="1"/>
    </xf>
    <xf numFmtId="183" fontId="11" fillId="0" borderId="2" xfId="0" applyNumberFormat="1" applyFont="1" applyFill="1" applyBorder="1" applyAlignment="1">
      <alignment horizontal="center" vertical="center" wrapText="1" shrinkToFit="1"/>
    </xf>
    <xf numFmtId="181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3" applyFont="1" applyFill="1" applyBorder="1" applyAlignment="1">
      <alignment horizontal="center" vertical="center" wrapText="1"/>
    </xf>
    <xf numFmtId="181" fontId="18" fillId="0" borderId="2" xfId="1" applyNumberFormat="1" applyFont="1" applyFill="1" applyBorder="1" applyAlignment="1">
      <alignment horizontal="center" vertical="center" wrapText="1"/>
    </xf>
    <xf numFmtId="0" fontId="18" fillId="0" borderId="2" xfId="3" applyNumberFormat="1" applyFont="1" applyFill="1" applyBorder="1" applyAlignment="1">
      <alignment horizontal="center" vertical="center" wrapText="1"/>
    </xf>
    <xf numFmtId="180" fontId="18" fillId="0" borderId="2" xfId="3" applyNumberFormat="1" applyFont="1" applyFill="1" applyBorder="1" applyAlignment="1">
      <alignment horizontal="center" vertical="center" wrapText="1"/>
    </xf>
    <xf numFmtId="179" fontId="18" fillId="0" borderId="2" xfId="3" applyNumberFormat="1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179" fontId="19" fillId="0" borderId="3" xfId="1" applyNumberFormat="1" applyFont="1" applyFill="1" applyBorder="1" applyAlignment="1">
      <alignment horizontal="center" vertical="center" wrapText="1"/>
    </xf>
    <xf numFmtId="179" fontId="19" fillId="0" borderId="3" xfId="3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179" fontId="21" fillId="0" borderId="2" xfId="3" applyNumberFormat="1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/>
    </xf>
    <xf numFmtId="179" fontId="27" fillId="0" borderId="2" xfId="3" applyNumberFormat="1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/>
    </xf>
    <xf numFmtId="179" fontId="21" fillId="0" borderId="2" xfId="3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179" fontId="28" fillId="0" borderId="2" xfId="0" applyNumberFormat="1" applyFont="1" applyFill="1" applyBorder="1" applyAlignment="1">
      <alignment horizontal="center" vertical="center"/>
    </xf>
    <xf numFmtId="179" fontId="21" fillId="0" borderId="2" xfId="3" applyNumberFormat="1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 wrapText="1"/>
    </xf>
    <xf numFmtId="179" fontId="26" fillId="0" borderId="3" xfId="0" applyNumberFormat="1" applyFont="1" applyFill="1" applyBorder="1" applyAlignment="1">
      <alignment horizontal="center" vertical="center"/>
    </xf>
    <xf numFmtId="179" fontId="26" fillId="0" borderId="6" xfId="0" applyNumberFormat="1" applyFont="1" applyFill="1" applyBorder="1" applyAlignment="1">
      <alignment horizontal="center" vertical="center"/>
    </xf>
    <xf numFmtId="179" fontId="21" fillId="0" borderId="3" xfId="3" applyNumberFormat="1" applyFont="1" applyFill="1" applyBorder="1" applyAlignment="1">
      <alignment horizontal="center" vertical="center" wrapText="1"/>
    </xf>
    <xf numFmtId="179" fontId="21" fillId="0" borderId="6" xfId="3" applyNumberFormat="1" applyFont="1" applyFill="1" applyBorder="1" applyAlignment="1">
      <alignment horizontal="center" vertical="center" wrapText="1"/>
    </xf>
    <xf numFmtId="179" fontId="26" fillId="0" borderId="7" xfId="0" applyNumberFormat="1" applyFont="1" applyFill="1" applyBorder="1" applyAlignment="1">
      <alignment horizontal="center" vertical="center"/>
    </xf>
    <xf numFmtId="179" fontId="21" fillId="0" borderId="3" xfId="3" applyNumberFormat="1" applyFont="1" applyFill="1" applyBorder="1" applyAlignment="1">
      <alignment horizontal="center" vertical="center"/>
    </xf>
    <xf numFmtId="179" fontId="21" fillId="0" borderId="6" xfId="3" applyNumberFormat="1" applyFont="1" applyFill="1" applyBorder="1" applyAlignment="1">
      <alignment horizontal="center" vertical="center"/>
    </xf>
    <xf numFmtId="179" fontId="21" fillId="0" borderId="7" xfId="3" applyNumberFormat="1" applyFont="1" applyFill="1" applyBorder="1" applyAlignment="1">
      <alignment horizontal="center" vertical="center" wrapText="1"/>
    </xf>
    <xf numFmtId="179" fontId="30" fillId="0" borderId="2" xfId="3" applyNumberFormat="1" applyFont="1" applyFill="1" applyBorder="1" applyAlignment="1">
      <alignment horizontal="center" vertical="center" wrapText="1"/>
    </xf>
    <xf numFmtId="179" fontId="14" fillId="0" borderId="2" xfId="3" applyNumberFormat="1" applyFont="1" applyFill="1" applyBorder="1" applyAlignment="1">
      <alignment horizontal="center" vertical="center" wrapText="1"/>
    </xf>
    <xf numFmtId="179" fontId="11" fillId="0" borderId="2" xfId="1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9" fontId="14" fillId="0" borderId="2" xfId="3" quotePrefix="1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vertical="center"/>
    </xf>
    <xf numFmtId="179" fontId="14" fillId="0" borderId="2" xfId="0" quotePrefix="1" applyNumberFormat="1" applyFont="1" applyFill="1" applyBorder="1" applyAlignment="1">
      <alignment horizontal="center" vertical="center" wrapText="1"/>
    </xf>
    <xf numFmtId="179" fontId="31" fillId="0" borderId="2" xfId="1" applyNumberFormat="1" applyFont="1" applyFill="1" applyBorder="1" applyAlignment="1">
      <alignment horizontal="center" vertical="center" wrapText="1"/>
    </xf>
    <xf numFmtId="179" fontId="31" fillId="0" borderId="2" xfId="3" applyNumberFormat="1" applyFont="1" applyFill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center" vertical="center" wrapText="1"/>
    </xf>
    <xf numFmtId="0" fontId="30" fillId="0" borderId="2" xfId="3" applyFont="1" applyFill="1" applyBorder="1" applyAlignment="1">
      <alignment horizontal="center" vertical="center" wrapText="1"/>
    </xf>
    <xf numFmtId="180" fontId="30" fillId="0" borderId="2" xfId="1" applyNumberFormat="1" applyFont="1" applyFill="1" applyBorder="1" applyAlignment="1">
      <alignment horizontal="center" vertical="center" wrapText="1"/>
    </xf>
    <xf numFmtId="180" fontId="30" fillId="0" borderId="2" xfId="3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80" fontId="19" fillId="0" borderId="2" xfId="3" applyNumberFormat="1" applyFont="1" applyFill="1" applyBorder="1" applyAlignment="1">
      <alignment horizontal="center" vertical="center" wrapText="1"/>
    </xf>
    <xf numFmtId="179" fontId="19" fillId="0" borderId="2" xfId="3" applyNumberFormat="1" applyFont="1" applyFill="1" applyBorder="1" applyAlignment="1">
      <alignment horizontal="center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left" vertical="center" wrapText="1"/>
    </xf>
    <xf numFmtId="0" fontId="33" fillId="0" borderId="8" xfId="0" applyNumberFormat="1" applyFont="1" applyFill="1" applyBorder="1" applyAlignment="1">
      <alignment horizontal="left" vertical="center" wrapText="1"/>
    </xf>
    <xf numFmtId="0" fontId="33" fillId="0" borderId="5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 shrinkToFit="1"/>
    </xf>
    <xf numFmtId="0" fontId="17" fillId="0" borderId="5" xfId="0" applyNumberFormat="1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179" fontId="34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79" fontId="11" fillId="0" borderId="3" xfId="1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81" fontId="37" fillId="0" borderId="2" xfId="1" applyNumberFormat="1" applyFont="1" applyFill="1" applyBorder="1" applyAlignment="1">
      <alignment horizontal="center" vertical="center" wrapText="1"/>
    </xf>
    <xf numFmtId="181" fontId="31" fillId="0" borderId="2" xfId="1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9" fontId="38" fillId="0" borderId="2" xfId="0" applyNumberFormat="1" applyFont="1" applyFill="1" applyBorder="1" applyAlignment="1">
      <alignment horizontal="center" vertical="center"/>
    </xf>
    <xf numFmtId="179" fontId="13" fillId="0" borderId="2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9" fillId="0" borderId="4" xfId="3" applyFont="1" applyFill="1" applyBorder="1" applyAlignment="1">
      <alignment horizontal="left" vertical="center" wrapText="1"/>
    </xf>
    <xf numFmtId="0" fontId="9" fillId="0" borderId="8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79" fontId="19" fillId="0" borderId="2" xfId="1" applyNumberFormat="1" applyFont="1" applyFill="1" applyBorder="1" applyAlignment="1">
      <alignment horizontal="center" vertical="center" wrapText="1"/>
    </xf>
    <xf numFmtId="179" fontId="30" fillId="0" borderId="3" xfId="3" applyNumberFormat="1" applyFont="1" applyFill="1" applyBorder="1" applyAlignment="1">
      <alignment horizontal="center" vertical="center" wrapText="1"/>
    </xf>
    <xf numFmtId="179" fontId="24" fillId="0" borderId="4" xfId="3" applyNumberFormat="1" applyFont="1" applyFill="1" applyBorder="1" applyAlignment="1">
      <alignment horizontal="left" vertical="center" wrapText="1"/>
    </xf>
    <xf numFmtId="179" fontId="24" fillId="0" borderId="8" xfId="3" applyNumberFormat="1" applyFont="1" applyFill="1" applyBorder="1" applyAlignment="1">
      <alignment horizontal="left" vertical="center" wrapText="1"/>
    </xf>
    <xf numFmtId="179" fontId="24" fillId="0" borderId="5" xfId="3" applyNumberFormat="1" applyFont="1" applyFill="1" applyBorder="1" applyAlignment="1">
      <alignment horizontal="left" vertical="center" wrapText="1"/>
    </xf>
    <xf numFmtId="179" fontId="28" fillId="0" borderId="4" xfId="0" applyNumberFormat="1" applyFont="1" applyFill="1" applyBorder="1" applyAlignment="1">
      <alignment horizontal="center" vertical="center" wrapText="1"/>
    </xf>
    <xf numFmtId="179" fontId="28" fillId="0" borderId="5" xfId="0" applyNumberFormat="1" applyFont="1" applyFill="1" applyBorder="1" applyAlignment="1">
      <alignment horizontal="center" vertical="center" wrapText="1"/>
    </xf>
    <xf numFmtId="179" fontId="28" fillId="0" borderId="4" xfId="0" applyNumberFormat="1" applyFont="1" applyFill="1" applyBorder="1" applyAlignment="1">
      <alignment horizontal="left" vertical="center" wrapText="1"/>
    </xf>
    <xf numFmtId="179" fontId="28" fillId="0" borderId="8" xfId="0" applyNumberFormat="1" applyFont="1" applyFill="1" applyBorder="1" applyAlignment="1">
      <alignment horizontal="left" vertical="center" wrapText="1"/>
    </xf>
    <xf numFmtId="179" fontId="28" fillId="0" borderId="5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left" vertical="center" wrapText="1"/>
    </xf>
    <xf numFmtId="0" fontId="13" fillId="0" borderId="8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left" vertical="center" wrapText="1"/>
    </xf>
    <xf numFmtId="0" fontId="13" fillId="0" borderId="8" xfId="3" applyFont="1" applyFill="1" applyBorder="1" applyAlignment="1">
      <alignment vertical="center" wrapText="1"/>
    </xf>
    <xf numFmtId="0" fontId="13" fillId="0" borderId="5" xfId="3" applyFont="1" applyFill="1" applyBorder="1" applyAlignment="1">
      <alignment vertical="center" wrapText="1"/>
    </xf>
    <xf numFmtId="184" fontId="13" fillId="0" borderId="4" xfId="0" applyNumberFormat="1" applyFont="1" applyFill="1" applyBorder="1" applyAlignment="1">
      <alignment horizontal="center" vertical="center" wrapText="1"/>
    </xf>
    <xf numFmtId="184" fontId="13" fillId="0" borderId="5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8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1" fillId="0" borderId="5" xfId="3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9" fontId="14" fillId="0" borderId="5" xfId="0" applyNumberFormat="1" applyFont="1" applyFill="1" applyBorder="1" applyAlignment="1">
      <alignment horizontal="center" vertical="center"/>
    </xf>
    <xf numFmtId="179" fontId="11" fillId="0" borderId="5" xfId="0" applyNumberFormat="1" applyFont="1" applyFill="1" applyBorder="1" applyAlignment="1">
      <alignment horizontal="center" vertical="center"/>
    </xf>
    <xf numFmtId="17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79" fontId="14" fillId="0" borderId="5" xfId="0" applyNumberFormat="1" applyFont="1" applyFill="1" applyBorder="1" applyAlignment="1">
      <alignment horizontal="center" vertical="center" wrapText="1"/>
    </xf>
    <xf numFmtId="184" fontId="17" fillId="0" borderId="5" xfId="0" applyNumberFormat="1" applyFont="1" applyFill="1" applyBorder="1" applyAlignment="1">
      <alignment horizontal="center" vertical="center" wrapText="1"/>
    </xf>
    <xf numFmtId="184" fontId="17" fillId="0" borderId="4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3" xfId="2"/>
    <cellStyle name="常规_Sheet1" xfId="3"/>
    <cellStyle name="常规_审计资料0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8"/>
  <sheetViews>
    <sheetView tabSelected="1" topLeftCell="A124" workbookViewId="0">
      <selection activeCell="A138" sqref="A138:G138"/>
    </sheetView>
  </sheetViews>
  <sheetFormatPr defaultRowHeight="14.25"/>
  <cols>
    <col min="1" max="1" width="5.375" style="160" customWidth="1"/>
    <col min="2" max="2" width="19.125" customWidth="1"/>
    <col min="6" max="6" width="28" customWidth="1"/>
    <col min="7" max="7" width="10" customWidth="1"/>
  </cols>
  <sheetData>
    <row r="1" spans="1:7" ht="27.75" customHeight="1">
      <c r="A1" s="147" t="s">
        <v>157</v>
      </c>
      <c r="B1" s="147"/>
      <c r="C1" s="147"/>
      <c r="D1" s="147"/>
      <c r="E1" s="147"/>
      <c r="F1" s="147"/>
      <c r="G1" s="147"/>
    </row>
    <row r="2" spans="1:7" ht="36" customHeight="1">
      <c r="A2" s="70" t="s">
        <v>635</v>
      </c>
      <c r="B2" s="70" t="s">
        <v>0</v>
      </c>
      <c r="C2" s="71" t="s">
        <v>1</v>
      </c>
      <c r="D2" s="72" t="s">
        <v>153</v>
      </c>
      <c r="E2" s="72" t="s">
        <v>154</v>
      </c>
      <c r="F2" s="72" t="s">
        <v>2</v>
      </c>
      <c r="G2" s="72" t="s">
        <v>155</v>
      </c>
    </row>
    <row r="3" spans="1:7" ht="21" customHeight="1">
      <c r="A3" s="148" t="s">
        <v>12</v>
      </c>
      <c r="B3" s="149"/>
      <c r="C3" s="149"/>
      <c r="D3" s="149"/>
      <c r="E3" s="149"/>
      <c r="F3" s="149"/>
      <c r="G3" s="150"/>
    </row>
    <row r="4" spans="1:7" ht="21" customHeight="1">
      <c r="A4" s="156">
        <v>1</v>
      </c>
      <c r="B4" s="9" t="s">
        <v>13</v>
      </c>
      <c r="C4" s="11">
        <v>23.600999999999996</v>
      </c>
      <c r="D4" s="11">
        <v>0</v>
      </c>
      <c r="E4" s="11">
        <v>0</v>
      </c>
      <c r="F4" s="12" t="s">
        <v>14</v>
      </c>
      <c r="G4" s="13">
        <f>C4+D4-E4</f>
        <v>23.600999999999996</v>
      </c>
    </row>
    <row r="5" spans="1:7" ht="21" customHeight="1">
      <c r="A5" s="156">
        <v>2</v>
      </c>
      <c r="B5" s="14" t="s">
        <v>15</v>
      </c>
      <c r="C5" s="11">
        <v>21.304500000000019</v>
      </c>
      <c r="D5" s="11">
        <v>251.35249999999999</v>
      </c>
      <c r="E5" s="11">
        <v>230.67</v>
      </c>
      <c r="F5" s="16" t="s">
        <v>16</v>
      </c>
      <c r="G5" s="13">
        <f>C5+D5-E5</f>
        <v>41.987000000000052</v>
      </c>
    </row>
    <row r="6" spans="1:7" ht="21" customHeight="1">
      <c r="A6" s="156">
        <v>3</v>
      </c>
      <c r="B6" s="9" t="s">
        <v>17</v>
      </c>
      <c r="C6" s="11">
        <v>1.3240000000000001</v>
      </c>
      <c r="D6" s="11">
        <v>2.5434999999999999</v>
      </c>
      <c r="E6" s="11">
        <v>0</v>
      </c>
      <c r="F6" s="17" t="s">
        <v>14</v>
      </c>
      <c r="G6" s="13">
        <f t="shared" ref="G6:G18" si="0">C6+D6-E6</f>
        <v>3.8674999999999997</v>
      </c>
    </row>
    <row r="7" spans="1:7" ht="21" customHeight="1">
      <c r="A7" s="156">
        <v>4</v>
      </c>
      <c r="B7" s="9" t="s">
        <v>18</v>
      </c>
      <c r="C7" s="11">
        <v>4.5180000000000007</v>
      </c>
      <c r="D7" s="11">
        <v>2.2414999999999998</v>
      </c>
      <c r="E7" s="11">
        <v>5.45</v>
      </c>
      <c r="F7" s="16" t="s">
        <v>19</v>
      </c>
      <c r="G7" s="13">
        <f t="shared" si="0"/>
        <v>1.3095000000000008</v>
      </c>
    </row>
    <row r="8" spans="1:7" ht="21" customHeight="1">
      <c r="A8" s="156">
        <v>5</v>
      </c>
      <c r="B8" s="9" t="s">
        <v>20</v>
      </c>
      <c r="C8" s="11">
        <v>2.2945000000000002</v>
      </c>
      <c r="D8" s="11">
        <v>0.40749999999999997</v>
      </c>
      <c r="E8" s="11">
        <v>0</v>
      </c>
      <c r="F8" s="17" t="s">
        <v>14</v>
      </c>
      <c r="G8" s="13">
        <f t="shared" si="0"/>
        <v>2.702</v>
      </c>
    </row>
    <row r="9" spans="1:7" ht="21" customHeight="1">
      <c r="A9" s="156">
        <v>6</v>
      </c>
      <c r="B9" s="18" t="s">
        <v>21</v>
      </c>
      <c r="C9" s="11">
        <v>7.7125000000000021</v>
      </c>
      <c r="D9" s="11">
        <v>3.6595</v>
      </c>
      <c r="E9" s="11">
        <v>10.58</v>
      </c>
      <c r="F9" s="16" t="s">
        <v>19</v>
      </c>
      <c r="G9" s="13">
        <f t="shared" si="0"/>
        <v>0.79200000000000159</v>
      </c>
    </row>
    <row r="10" spans="1:7" ht="21" customHeight="1">
      <c r="A10" s="156">
        <v>7</v>
      </c>
      <c r="B10" s="18" t="s">
        <v>22</v>
      </c>
      <c r="C10" s="11">
        <v>2.0970000000000084</v>
      </c>
      <c r="D10" s="11">
        <v>48.07</v>
      </c>
      <c r="E10" s="11">
        <v>32.270000000000003</v>
      </c>
      <c r="F10" s="16" t="s">
        <v>19</v>
      </c>
      <c r="G10" s="13">
        <f t="shared" si="0"/>
        <v>17.897000000000006</v>
      </c>
    </row>
    <row r="11" spans="1:7" ht="21" customHeight="1">
      <c r="A11" s="156">
        <v>8</v>
      </c>
      <c r="B11" s="18" t="s">
        <v>23</v>
      </c>
      <c r="C11" s="11">
        <v>4.2050000000000001</v>
      </c>
      <c r="D11" s="11">
        <v>0.35249999999999998</v>
      </c>
      <c r="E11" s="11">
        <v>4.21</v>
      </c>
      <c r="F11" s="16" t="s">
        <v>19</v>
      </c>
      <c r="G11" s="13">
        <f t="shared" si="0"/>
        <v>0.34750000000000014</v>
      </c>
    </row>
    <row r="12" spans="1:7" ht="21" customHeight="1">
      <c r="A12" s="156">
        <v>9</v>
      </c>
      <c r="B12" s="18" t="s">
        <v>24</v>
      </c>
      <c r="C12" s="11">
        <v>0</v>
      </c>
      <c r="D12" s="11">
        <v>1.5145</v>
      </c>
      <c r="E12" s="11">
        <v>0</v>
      </c>
      <c r="F12" s="12" t="s">
        <v>14</v>
      </c>
      <c r="G12" s="13">
        <f t="shared" si="0"/>
        <v>1.5145</v>
      </c>
    </row>
    <row r="13" spans="1:7" ht="21" customHeight="1">
      <c r="A13" s="156">
        <v>10</v>
      </c>
      <c r="B13" s="18" t="s">
        <v>25</v>
      </c>
      <c r="C13" s="11">
        <v>0</v>
      </c>
      <c r="D13" s="11">
        <v>1.0505</v>
      </c>
      <c r="E13" s="11">
        <v>0</v>
      </c>
      <c r="F13" s="12" t="s">
        <v>14</v>
      </c>
      <c r="G13" s="13">
        <f t="shared" si="0"/>
        <v>1.0505</v>
      </c>
    </row>
    <row r="14" spans="1:7" ht="21" customHeight="1">
      <c r="A14" s="156">
        <v>11</v>
      </c>
      <c r="B14" s="18" t="s">
        <v>26</v>
      </c>
      <c r="C14" s="11">
        <v>8.9000000000000024E-2</v>
      </c>
      <c r="D14" s="11">
        <v>7.2499999999999995E-2</v>
      </c>
      <c r="E14" s="11">
        <v>0</v>
      </c>
      <c r="F14" s="12" t="s">
        <v>14</v>
      </c>
      <c r="G14" s="13">
        <f t="shared" si="0"/>
        <v>0.16150000000000003</v>
      </c>
    </row>
    <row r="15" spans="1:7" ht="21" customHeight="1">
      <c r="A15" s="156">
        <v>12</v>
      </c>
      <c r="B15" s="18" t="s">
        <v>27</v>
      </c>
      <c r="C15" s="11">
        <v>0.35199999999999998</v>
      </c>
      <c r="D15" s="11">
        <v>0.14449999999999999</v>
      </c>
      <c r="E15" s="11">
        <v>0</v>
      </c>
      <c r="F15" s="12" t="s">
        <v>14</v>
      </c>
      <c r="G15" s="13">
        <f t="shared" si="0"/>
        <v>0.49649999999999994</v>
      </c>
    </row>
    <row r="16" spans="1:7" ht="21" customHeight="1">
      <c r="A16" s="156">
        <v>13</v>
      </c>
      <c r="B16" s="18" t="s">
        <v>28</v>
      </c>
      <c r="C16" s="11">
        <v>3.3059999999999974</v>
      </c>
      <c r="D16" s="11">
        <v>7.2510000000000003</v>
      </c>
      <c r="E16" s="11">
        <v>0</v>
      </c>
      <c r="F16" s="12" t="s">
        <v>14</v>
      </c>
      <c r="G16" s="13">
        <f t="shared" si="0"/>
        <v>10.556999999999999</v>
      </c>
    </row>
    <row r="17" spans="1:7" ht="21" customHeight="1">
      <c r="A17" s="156">
        <v>14</v>
      </c>
      <c r="B17" s="9" t="s">
        <v>29</v>
      </c>
      <c r="C17" s="11">
        <v>0.67550000000000043</v>
      </c>
      <c r="D17" s="11">
        <v>1.2230000000000001</v>
      </c>
      <c r="E17" s="11">
        <v>0</v>
      </c>
      <c r="F17" s="12" t="s">
        <v>14</v>
      </c>
      <c r="G17" s="13">
        <f t="shared" si="0"/>
        <v>1.8985000000000005</v>
      </c>
    </row>
    <row r="18" spans="1:7" ht="21" customHeight="1">
      <c r="A18" s="157">
        <v>15</v>
      </c>
      <c r="B18" s="19" t="s">
        <v>30</v>
      </c>
      <c r="C18" s="21">
        <v>3.9849999999999852</v>
      </c>
      <c r="D18" s="21">
        <v>95.566500000000005</v>
      </c>
      <c r="E18" s="21">
        <v>54.84</v>
      </c>
      <c r="F18" s="16" t="s">
        <v>31</v>
      </c>
      <c r="G18" s="22">
        <f t="shared" si="0"/>
        <v>44.711499999999987</v>
      </c>
    </row>
    <row r="19" spans="1:7" ht="21" customHeight="1">
      <c r="A19" s="158"/>
      <c r="B19" s="20"/>
      <c r="C19" s="21"/>
      <c r="D19" s="21"/>
      <c r="E19" s="21"/>
      <c r="F19" s="16" t="s">
        <v>32</v>
      </c>
      <c r="G19" s="22"/>
    </row>
    <row r="20" spans="1:7" ht="21" customHeight="1">
      <c r="A20" s="156">
        <v>16</v>
      </c>
      <c r="B20" s="18" t="s">
        <v>33</v>
      </c>
      <c r="C20" s="11">
        <v>0</v>
      </c>
      <c r="D20" s="11">
        <v>13.9825</v>
      </c>
      <c r="E20" s="11">
        <v>11.39</v>
      </c>
      <c r="F20" s="16" t="s">
        <v>32</v>
      </c>
      <c r="G20" s="13">
        <f>C20+D20-E20</f>
        <v>2.5924999999999994</v>
      </c>
    </row>
    <row r="21" spans="1:7" ht="21" customHeight="1">
      <c r="A21" s="156">
        <v>17</v>
      </c>
      <c r="B21" s="23" t="s">
        <v>34</v>
      </c>
      <c r="C21" s="11">
        <v>0</v>
      </c>
      <c r="D21" s="11">
        <v>3.5830000000000002</v>
      </c>
      <c r="E21" s="11">
        <v>0</v>
      </c>
      <c r="F21" s="12" t="s">
        <v>14</v>
      </c>
      <c r="G21" s="13">
        <f>C21+D21-E21</f>
        <v>3.5830000000000002</v>
      </c>
    </row>
    <row r="22" spans="1:7" ht="21" customHeight="1">
      <c r="A22" s="157">
        <v>18</v>
      </c>
      <c r="B22" s="19" t="s">
        <v>35</v>
      </c>
      <c r="C22" s="24">
        <v>9.3940000000000001</v>
      </c>
      <c r="D22" s="24">
        <v>230.732</v>
      </c>
      <c r="E22" s="24">
        <v>163.27000000000001</v>
      </c>
      <c r="F22" s="16" t="s">
        <v>36</v>
      </c>
      <c r="G22" s="22">
        <f>C22+D22-E22</f>
        <v>76.855999999999995</v>
      </c>
    </row>
    <row r="23" spans="1:7" ht="21" customHeight="1">
      <c r="A23" s="158"/>
      <c r="B23" s="20"/>
      <c r="C23" s="24"/>
      <c r="D23" s="24"/>
      <c r="E23" s="24"/>
      <c r="F23" s="16" t="s">
        <v>31</v>
      </c>
      <c r="G23" s="22"/>
    </row>
    <row r="24" spans="1:7" ht="21" customHeight="1">
      <c r="A24" s="156">
        <v>19</v>
      </c>
      <c r="B24" s="18" t="s">
        <v>7</v>
      </c>
      <c r="C24" s="11">
        <v>1.3585</v>
      </c>
      <c r="D24" s="11">
        <v>5.2370000000000001</v>
      </c>
      <c r="E24" s="11">
        <v>0</v>
      </c>
      <c r="F24" s="17" t="s">
        <v>14</v>
      </c>
      <c r="G24" s="13">
        <f>C24+D24-E24</f>
        <v>6.5955000000000004</v>
      </c>
    </row>
    <row r="25" spans="1:7" ht="21" customHeight="1">
      <c r="A25" s="156">
        <v>20</v>
      </c>
      <c r="B25" s="18" t="s">
        <v>37</v>
      </c>
      <c r="C25" s="11">
        <v>121.544</v>
      </c>
      <c r="D25" s="11">
        <v>207.4495</v>
      </c>
      <c r="E25" s="11">
        <v>294.83</v>
      </c>
      <c r="F25" s="16" t="s">
        <v>38</v>
      </c>
      <c r="G25" s="13">
        <f>C25+D25-E25</f>
        <v>34.163499999999999</v>
      </c>
    </row>
    <row r="26" spans="1:7" ht="21" customHeight="1">
      <c r="A26" s="156">
        <v>21</v>
      </c>
      <c r="B26" s="18" t="s">
        <v>39</v>
      </c>
      <c r="C26" s="11">
        <v>0</v>
      </c>
      <c r="D26" s="11">
        <v>0.26150000000000001</v>
      </c>
      <c r="E26" s="11">
        <v>0</v>
      </c>
      <c r="F26" s="12" t="s">
        <v>14</v>
      </c>
      <c r="G26" s="13">
        <f>C26+D26-E26</f>
        <v>0.26150000000000001</v>
      </c>
    </row>
    <row r="27" spans="1:7" ht="21" customHeight="1">
      <c r="A27" s="156">
        <v>22</v>
      </c>
      <c r="B27" s="18" t="s">
        <v>40</v>
      </c>
      <c r="C27" s="11">
        <v>1.1715</v>
      </c>
      <c r="D27" s="11">
        <v>1.3089999999999999</v>
      </c>
      <c r="E27" s="11">
        <v>0</v>
      </c>
      <c r="F27" s="12" t="s">
        <v>14</v>
      </c>
      <c r="G27" s="13">
        <f>C27+D27-E27</f>
        <v>2.4805000000000001</v>
      </c>
    </row>
    <row r="28" spans="1:7" ht="21" customHeight="1">
      <c r="A28" s="151" t="s">
        <v>41</v>
      </c>
      <c r="B28" s="152"/>
      <c r="C28" s="25">
        <f>SUM(C4:C27)</f>
        <v>208.93200000000004</v>
      </c>
      <c r="D28" s="25">
        <f>SUM(D4:D27)</f>
        <v>878.00400000000002</v>
      </c>
      <c r="E28" s="25">
        <f>SUM(E4:E27)</f>
        <v>807.51</v>
      </c>
      <c r="F28" s="26"/>
      <c r="G28" s="27">
        <f>SUM(G4:G27)</f>
        <v>279.42600000000004</v>
      </c>
    </row>
    <row r="29" spans="1:7" ht="21" customHeight="1">
      <c r="A29" s="148" t="s">
        <v>42</v>
      </c>
      <c r="B29" s="149"/>
      <c r="C29" s="149"/>
      <c r="D29" s="149"/>
      <c r="E29" s="149"/>
      <c r="F29" s="149"/>
      <c r="G29" s="150"/>
    </row>
    <row r="30" spans="1:7" ht="21" customHeight="1">
      <c r="A30" s="156">
        <v>1</v>
      </c>
      <c r="B30" s="18" t="s">
        <v>43</v>
      </c>
      <c r="C30" s="28">
        <v>0</v>
      </c>
      <c r="D30" s="28">
        <v>0.27150000000000002</v>
      </c>
      <c r="E30" s="28">
        <v>0</v>
      </c>
      <c r="F30" s="12" t="s">
        <v>14</v>
      </c>
      <c r="G30" s="29">
        <f>C30+D30-E30</f>
        <v>0.27150000000000002</v>
      </c>
    </row>
    <row r="31" spans="1:7" ht="21" customHeight="1">
      <c r="A31" s="156">
        <v>2</v>
      </c>
      <c r="B31" s="30" t="s">
        <v>44</v>
      </c>
      <c r="C31" s="28">
        <v>0.44750000000000001</v>
      </c>
      <c r="D31" s="28">
        <v>0.497</v>
      </c>
      <c r="E31" s="28">
        <v>0</v>
      </c>
      <c r="F31" s="12" t="s">
        <v>14</v>
      </c>
      <c r="G31" s="29">
        <f t="shared" ref="G31:G80" si="1">C31+D31-E31</f>
        <v>0.94450000000000001</v>
      </c>
    </row>
    <row r="32" spans="1:7" ht="21" customHeight="1">
      <c r="A32" s="157">
        <v>3</v>
      </c>
      <c r="B32" s="31" t="s">
        <v>45</v>
      </c>
      <c r="C32" s="32">
        <v>1.3514999999999999</v>
      </c>
      <c r="D32" s="28">
        <v>3.6194999999999999</v>
      </c>
      <c r="E32" s="33">
        <v>2.8035000000000001</v>
      </c>
      <c r="F32" s="34" t="s">
        <v>46</v>
      </c>
      <c r="G32" s="7">
        <f t="shared" si="1"/>
        <v>2.1675</v>
      </c>
    </row>
    <row r="33" spans="1:7" ht="21" customHeight="1">
      <c r="A33" s="158"/>
      <c r="B33" s="35"/>
      <c r="C33" s="32"/>
      <c r="D33" s="28"/>
      <c r="E33" s="33"/>
      <c r="F33" s="8" t="s">
        <v>47</v>
      </c>
      <c r="G33" s="7"/>
    </row>
    <row r="34" spans="1:7" ht="21" customHeight="1">
      <c r="A34" s="156">
        <v>4</v>
      </c>
      <c r="B34" s="18" t="s">
        <v>48</v>
      </c>
      <c r="C34" s="28">
        <v>0</v>
      </c>
      <c r="D34" s="28">
        <v>0.1245</v>
      </c>
      <c r="E34" s="28">
        <v>0</v>
      </c>
      <c r="F34" s="12" t="s">
        <v>14</v>
      </c>
      <c r="G34" s="29">
        <f t="shared" si="1"/>
        <v>0.1245</v>
      </c>
    </row>
    <row r="35" spans="1:7" ht="21" customHeight="1">
      <c r="A35" s="156">
        <v>5</v>
      </c>
      <c r="B35" s="18" t="s">
        <v>49</v>
      </c>
      <c r="C35" s="28">
        <v>0</v>
      </c>
      <c r="D35" s="28">
        <v>0</v>
      </c>
      <c r="E35" s="28">
        <v>0</v>
      </c>
      <c r="F35" s="12" t="s">
        <v>14</v>
      </c>
      <c r="G35" s="29">
        <f t="shared" si="1"/>
        <v>0</v>
      </c>
    </row>
    <row r="36" spans="1:7" ht="21" customHeight="1">
      <c r="A36" s="157">
        <v>6</v>
      </c>
      <c r="B36" s="36" t="s">
        <v>50</v>
      </c>
      <c r="C36" s="24">
        <v>0</v>
      </c>
      <c r="D36" s="24">
        <v>6.2575000000000003</v>
      </c>
      <c r="E36" s="24">
        <v>4.53</v>
      </c>
      <c r="F36" s="16" t="s">
        <v>51</v>
      </c>
      <c r="G36" s="7">
        <f t="shared" si="1"/>
        <v>1.7275</v>
      </c>
    </row>
    <row r="37" spans="1:7" ht="21" customHeight="1">
      <c r="A37" s="158"/>
      <c r="B37" s="36"/>
      <c r="C37" s="24"/>
      <c r="D37" s="24"/>
      <c r="E37" s="24"/>
      <c r="F37" s="16" t="s">
        <v>52</v>
      </c>
      <c r="G37" s="7"/>
    </row>
    <row r="38" spans="1:7" ht="21" customHeight="1">
      <c r="A38" s="156">
        <v>7</v>
      </c>
      <c r="B38" s="14" t="s">
        <v>53</v>
      </c>
      <c r="C38" s="11">
        <v>0</v>
      </c>
      <c r="D38" s="28">
        <v>0.33950000000000002</v>
      </c>
      <c r="E38" s="11">
        <v>0</v>
      </c>
      <c r="F38" s="17" t="s">
        <v>14</v>
      </c>
      <c r="G38" s="29">
        <f t="shared" si="1"/>
        <v>0.33950000000000002</v>
      </c>
    </row>
    <row r="39" spans="1:7" ht="21" customHeight="1">
      <c r="A39" s="156">
        <v>8</v>
      </c>
      <c r="B39" s="9" t="s">
        <v>54</v>
      </c>
      <c r="C39" s="11">
        <v>1.9450000000000001</v>
      </c>
      <c r="D39" s="11">
        <v>0.32850000000000001</v>
      </c>
      <c r="E39" s="11">
        <v>0.28000000000000003</v>
      </c>
      <c r="F39" s="16" t="s">
        <v>51</v>
      </c>
      <c r="G39" s="29">
        <f t="shared" si="1"/>
        <v>1.9935000000000003</v>
      </c>
    </row>
    <row r="40" spans="1:7" ht="21" customHeight="1">
      <c r="A40" s="156">
        <v>9</v>
      </c>
      <c r="B40" s="9" t="s">
        <v>55</v>
      </c>
      <c r="C40" s="11">
        <v>0.53949999999999998</v>
      </c>
      <c r="D40" s="28">
        <v>3.9E-2</v>
      </c>
      <c r="E40" s="11">
        <v>0</v>
      </c>
      <c r="F40" s="17" t="s">
        <v>14</v>
      </c>
      <c r="G40" s="29">
        <f t="shared" si="1"/>
        <v>0.57850000000000001</v>
      </c>
    </row>
    <row r="41" spans="1:7" ht="21" customHeight="1">
      <c r="A41" s="156">
        <v>10</v>
      </c>
      <c r="B41" s="9" t="s">
        <v>56</v>
      </c>
      <c r="C41" s="11">
        <v>0</v>
      </c>
      <c r="D41" s="28">
        <v>3.5000000000000003E-2</v>
      </c>
      <c r="E41" s="11">
        <v>0</v>
      </c>
      <c r="F41" s="17" t="s">
        <v>14</v>
      </c>
      <c r="G41" s="29">
        <f t="shared" si="1"/>
        <v>3.5000000000000003E-2</v>
      </c>
    </row>
    <row r="42" spans="1:7" ht="21" customHeight="1">
      <c r="A42" s="156">
        <v>11</v>
      </c>
      <c r="B42" s="9" t="s">
        <v>57</v>
      </c>
      <c r="C42" s="11">
        <v>0.55649999999999999</v>
      </c>
      <c r="D42" s="28">
        <v>0.19600000000000001</v>
      </c>
      <c r="E42" s="11">
        <v>0.19600000000000001</v>
      </c>
      <c r="F42" s="16" t="s">
        <v>58</v>
      </c>
      <c r="G42" s="29">
        <f t="shared" si="1"/>
        <v>0.55649999999999999</v>
      </c>
    </row>
    <row r="43" spans="1:7" ht="21" customHeight="1">
      <c r="A43" s="156">
        <v>12</v>
      </c>
      <c r="B43" s="9" t="s">
        <v>59</v>
      </c>
      <c r="C43" s="11">
        <v>2.56</v>
      </c>
      <c r="D43" s="28">
        <v>1.704</v>
      </c>
      <c r="E43" s="11">
        <v>2.7785000000000002</v>
      </c>
      <c r="F43" s="34" t="s">
        <v>46</v>
      </c>
      <c r="G43" s="29">
        <f t="shared" si="1"/>
        <v>1.4855</v>
      </c>
    </row>
    <row r="44" spans="1:7" ht="21" customHeight="1">
      <c r="A44" s="156">
        <v>13</v>
      </c>
      <c r="B44" s="37" t="s">
        <v>60</v>
      </c>
      <c r="C44" s="11">
        <v>2.1999999999999999E-2</v>
      </c>
      <c r="D44" s="11">
        <v>25.656500000000001</v>
      </c>
      <c r="E44" s="11">
        <v>21.93</v>
      </c>
      <c r="F44" s="16" t="s">
        <v>52</v>
      </c>
      <c r="G44" s="29">
        <f t="shared" si="1"/>
        <v>3.7484999999999999</v>
      </c>
    </row>
    <row r="45" spans="1:7" ht="21" customHeight="1">
      <c r="A45" s="156">
        <v>14</v>
      </c>
      <c r="B45" s="9" t="s">
        <v>61</v>
      </c>
      <c r="C45" s="11">
        <v>0</v>
      </c>
      <c r="D45" s="11">
        <v>1.8785000000000001</v>
      </c>
      <c r="E45" s="11">
        <v>0</v>
      </c>
      <c r="F45" s="17" t="s">
        <v>14</v>
      </c>
      <c r="G45" s="13">
        <f t="shared" si="1"/>
        <v>1.8785000000000001</v>
      </c>
    </row>
    <row r="46" spans="1:7" ht="21" customHeight="1">
      <c r="A46" s="156">
        <v>15</v>
      </c>
      <c r="B46" s="9" t="s">
        <v>62</v>
      </c>
      <c r="C46" s="11">
        <v>0</v>
      </c>
      <c r="D46" s="11">
        <v>1.0009999999999999</v>
      </c>
      <c r="E46" s="11">
        <v>1.0009999999999999</v>
      </c>
      <c r="F46" s="16" t="s">
        <v>58</v>
      </c>
      <c r="G46" s="13">
        <f t="shared" si="1"/>
        <v>0</v>
      </c>
    </row>
    <row r="47" spans="1:7" ht="21" customHeight="1">
      <c r="A47" s="156">
        <v>16</v>
      </c>
      <c r="B47" s="9" t="s">
        <v>63</v>
      </c>
      <c r="C47" s="11">
        <v>0</v>
      </c>
      <c r="D47" s="11">
        <v>5.3499999999999999E-2</v>
      </c>
      <c r="E47" s="11">
        <v>0</v>
      </c>
      <c r="F47" s="17" t="s">
        <v>14</v>
      </c>
      <c r="G47" s="13">
        <f t="shared" si="1"/>
        <v>5.3499999999999999E-2</v>
      </c>
    </row>
    <row r="48" spans="1:7" ht="21" customHeight="1">
      <c r="A48" s="156">
        <v>17</v>
      </c>
      <c r="B48" s="9" t="s">
        <v>64</v>
      </c>
      <c r="C48" s="11">
        <v>0</v>
      </c>
      <c r="D48" s="11">
        <v>1.9884999999999999</v>
      </c>
      <c r="E48" s="11">
        <v>1.9884999999999999</v>
      </c>
      <c r="F48" s="16" t="s">
        <v>58</v>
      </c>
      <c r="G48" s="13">
        <f t="shared" si="1"/>
        <v>0</v>
      </c>
    </row>
    <row r="49" spans="1:7" ht="21" customHeight="1">
      <c r="A49" s="156">
        <v>18</v>
      </c>
      <c r="B49" s="9" t="s">
        <v>65</v>
      </c>
      <c r="C49" s="11">
        <v>3.5820000000000003</v>
      </c>
      <c r="D49" s="11">
        <v>5.8000000000000003E-2</v>
      </c>
      <c r="E49" s="11">
        <v>0</v>
      </c>
      <c r="F49" s="17" t="s">
        <v>14</v>
      </c>
      <c r="G49" s="13">
        <f t="shared" si="1"/>
        <v>3.64</v>
      </c>
    </row>
    <row r="50" spans="1:7" ht="21" customHeight="1">
      <c r="A50" s="156">
        <v>19</v>
      </c>
      <c r="B50" s="9" t="s">
        <v>66</v>
      </c>
      <c r="C50" s="11">
        <v>0</v>
      </c>
      <c r="D50" s="11">
        <v>42.845500000000001</v>
      </c>
      <c r="E50" s="11">
        <v>37.57</v>
      </c>
      <c r="F50" s="16" t="s">
        <v>67</v>
      </c>
      <c r="G50" s="13">
        <f t="shared" si="1"/>
        <v>5.275500000000001</v>
      </c>
    </row>
    <row r="51" spans="1:7" ht="21" customHeight="1">
      <c r="A51" s="156">
        <v>20</v>
      </c>
      <c r="B51" s="9" t="s">
        <v>68</v>
      </c>
      <c r="C51" s="11">
        <v>0</v>
      </c>
      <c r="D51" s="11">
        <v>29.5715</v>
      </c>
      <c r="E51" s="11">
        <v>29.5715</v>
      </c>
      <c r="F51" s="16" t="s">
        <v>58</v>
      </c>
      <c r="G51" s="13">
        <f t="shared" si="1"/>
        <v>0</v>
      </c>
    </row>
    <row r="52" spans="1:7" ht="21" customHeight="1">
      <c r="A52" s="156">
        <v>21</v>
      </c>
      <c r="B52" s="9" t="s">
        <v>69</v>
      </c>
      <c r="C52" s="11">
        <v>0</v>
      </c>
      <c r="D52" s="11">
        <v>4.5724999999999998</v>
      </c>
      <c r="E52" s="11">
        <v>4.5724999999999998</v>
      </c>
      <c r="F52" s="16" t="s">
        <v>58</v>
      </c>
      <c r="G52" s="13">
        <f t="shared" si="1"/>
        <v>0</v>
      </c>
    </row>
    <row r="53" spans="1:7" ht="21" customHeight="1">
      <c r="A53" s="156">
        <v>22</v>
      </c>
      <c r="B53" s="9" t="s">
        <v>70</v>
      </c>
      <c r="C53" s="11">
        <v>0</v>
      </c>
      <c r="D53" s="11">
        <v>4.2234999999999996</v>
      </c>
      <c r="E53" s="11">
        <v>4.2234999999999996</v>
      </c>
      <c r="F53" s="16" t="s">
        <v>71</v>
      </c>
      <c r="G53" s="13">
        <f t="shared" si="1"/>
        <v>0</v>
      </c>
    </row>
    <row r="54" spans="1:7" ht="21" customHeight="1">
      <c r="A54" s="156">
        <v>23</v>
      </c>
      <c r="B54" s="9" t="s">
        <v>72</v>
      </c>
      <c r="C54" s="11">
        <v>0.40200000000000002</v>
      </c>
      <c r="D54" s="11">
        <v>1.016</v>
      </c>
      <c r="E54" s="11">
        <v>0</v>
      </c>
      <c r="F54" s="17" t="s">
        <v>14</v>
      </c>
      <c r="G54" s="13">
        <f t="shared" si="1"/>
        <v>1.4180000000000001</v>
      </c>
    </row>
    <row r="55" spans="1:7" ht="21" customHeight="1">
      <c r="A55" s="156">
        <v>24</v>
      </c>
      <c r="B55" s="9" t="s">
        <v>73</v>
      </c>
      <c r="C55" s="11">
        <v>0</v>
      </c>
      <c r="D55" s="11">
        <v>459.05200000000002</v>
      </c>
      <c r="E55" s="11">
        <v>459.05200000000002</v>
      </c>
      <c r="F55" s="16" t="s">
        <v>58</v>
      </c>
      <c r="G55" s="13">
        <f t="shared" si="1"/>
        <v>0</v>
      </c>
    </row>
    <row r="56" spans="1:7" ht="21" customHeight="1">
      <c r="A56" s="156">
        <v>25</v>
      </c>
      <c r="B56" s="9" t="s">
        <v>74</v>
      </c>
      <c r="C56" s="11">
        <v>0</v>
      </c>
      <c r="D56" s="11">
        <v>63.456000000000003</v>
      </c>
      <c r="E56" s="11">
        <v>63.456000000000003</v>
      </c>
      <c r="F56" s="16" t="s">
        <v>58</v>
      </c>
      <c r="G56" s="13">
        <f t="shared" si="1"/>
        <v>0</v>
      </c>
    </row>
    <row r="57" spans="1:7" ht="21" customHeight="1">
      <c r="A57" s="156">
        <v>26</v>
      </c>
      <c r="B57" s="9" t="s">
        <v>75</v>
      </c>
      <c r="C57" s="11">
        <v>0</v>
      </c>
      <c r="D57" s="11">
        <v>4.1749999999999998</v>
      </c>
      <c r="E57" s="11">
        <v>0</v>
      </c>
      <c r="F57" s="17" t="s">
        <v>14</v>
      </c>
      <c r="G57" s="13">
        <f t="shared" si="1"/>
        <v>4.1749999999999998</v>
      </c>
    </row>
    <row r="58" spans="1:7" ht="21" customHeight="1">
      <c r="A58" s="156">
        <v>27</v>
      </c>
      <c r="B58" s="9" t="s">
        <v>76</v>
      </c>
      <c r="C58" s="11">
        <v>0</v>
      </c>
      <c r="D58" s="11">
        <v>46.113500000000002</v>
      </c>
      <c r="E58" s="11">
        <v>46.113500000000002</v>
      </c>
      <c r="F58" s="16" t="s">
        <v>58</v>
      </c>
      <c r="G58" s="13">
        <f t="shared" si="1"/>
        <v>0</v>
      </c>
    </row>
    <row r="59" spans="1:7" ht="21" customHeight="1">
      <c r="A59" s="156">
        <v>28</v>
      </c>
      <c r="B59" s="9" t="s">
        <v>77</v>
      </c>
      <c r="C59" s="11">
        <v>0.84</v>
      </c>
      <c r="D59" s="11">
        <v>14.356999999999999</v>
      </c>
      <c r="E59" s="11">
        <v>11.9</v>
      </c>
      <c r="F59" s="16" t="s">
        <v>67</v>
      </c>
      <c r="G59" s="13">
        <f t="shared" si="1"/>
        <v>3.2969999999999988</v>
      </c>
    </row>
    <row r="60" spans="1:7" ht="21" customHeight="1">
      <c r="A60" s="156">
        <v>29</v>
      </c>
      <c r="B60" s="9" t="s">
        <v>78</v>
      </c>
      <c r="C60" s="11">
        <v>0</v>
      </c>
      <c r="D60" s="11">
        <v>18.069500000000001</v>
      </c>
      <c r="E60" s="11">
        <v>18.069500000000001</v>
      </c>
      <c r="F60" s="16" t="s">
        <v>71</v>
      </c>
      <c r="G60" s="13">
        <f t="shared" si="1"/>
        <v>0</v>
      </c>
    </row>
    <row r="61" spans="1:7" ht="21" customHeight="1">
      <c r="A61" s="156">
        <v>30</v>
      </c>
      <c r="B61" s="9" t="s">
        <v>79</v>
      </c>
      <c r="C61" s="11">
        <v>0</v>
      </c>
      <c r="D61" s="11">
        <v>6.806</v>
      </c>
      <c r="E61" s="11">
        <v>6.806</v>
      </c>
      <c r="F61" s="16" t="s">
        <v>58</v>
      </c>
      <c r="G61" s="13">
        <f t="shared" si="1"/>
        <v>0</v>
      </c>
    </row>
    <row r="62" spans="1:7" ht="21" customHeight="1">
      <c r="A62" s="156">
        <v>31</v>
      </c>
      <c r="B62" s="9" t="s">
        <v>80</v>
      </c>
      <c r="C62" s="11">
        <v>0</v>
      </c>
      <c r="D62" s="11">
        <v>23.515999999999998</v>
      </c>
      <c r="E62" s="11">
        <v>23.515999999999998</v>
      </c>
      <c r="F62" s="16" t="s">
        <v>58</v>
      </c>
      <c r="G62" s="13">
        <f t="shared" si="1"/>
        <v>0</v>
      </c>
    </row>
    <row r="63" spans="1:7" ht="21" customHeight="1">
      <c r="A63" s="156">
        <v>32</v>
      </c>
      <c r="B63" s="9" t="s">
        <v>81</v>
      </c>
      <c r="C63" s="11">
        <v>0</v>
      </c>
      <c r="D63" s="11">
        <v>3.2280000000000002</v>
      </c>
      <c r="E63" s="11">
        <v>3.2280000000000002</v>
      </c>
      <c r="F63" s="16" t="s">
        <v>58</v>
      </c>
      <c r="G63" s="13">
        <f t="shared" si="1"/>
        <v>0</v>
      </c>
    </row>
    <row r="64" spans="1:7" ht="21" customHeight="1">
      <c r="A64" s="156">
        <v>33</v>
      </c>
      <c r="B64" s="9" t="s">
        <v>82</v>
      </c>
      <c r="C64" s="11">
        <v>0.27850000000000003</v>
      </c>
      <c r="D64" s="11">
        <v>3.5499999999999997E-2</v>
      </c>
      <c r="E64" s="11">
        <v>0</v>
      </c>
      <c r="F64" s="17" t="s">
        <v>14</v>
      </c>
      <c r="G64" s="13">
        <f t="shared" si="1"/>
        <v>0.314</v>
      </c>
    </row>
    <row r="65" spans="1:7" ht="21" customHeight="1">
      <c r="A65" s="156">
        <v>34</v>
      </c>
      <c r="B65" s="9" t="s">
        <v>83</v>
      </c>
      <c r="C65" s="11">
        <v>0</v>
      </c>
      <c r="D65" s="11">
        <v>150.584</v>
      </c>
      <c r="E65" s="11">
        <v>150.584</v>
      </c>
      <c r="F65" s="16" t="s">
        <v>71</v>
      </c>
      <c r="G65" s="13">
        <f t="shared" si="1"/>
        <v>0</v>
      </c>
    </row>
    <row r="66" spans="1:7" ht="21" customHeight="1">
      <c r="A66" s="156">
        <v>35</v>
      </c>
      <c r="B66" s="9" t="s">
        <v>84</v>
      </c>
      <c r="C66" s="11">
        <v>0</v>
      </c>
      <c r="D66" s="11">
        <v>1.1944999999999999</v>
      </c>
      <c r="E66" s="11">
        <v>1.1944999999999999</v>
      </c>
      <c r="F66" s="16" t="s">
        <v>71</v>
      </c>
      <c r="G66" s="13">
        <f t="shared" si="1"/>
        <v>0</v>
      </c>
    </row>
    <row r="67" spans="1:7" ht="21" customHeight="1">
      <c r="A67" s="156">
        <v>36</v>
      </c>
      <c r="B67" s="9" t="s">
        <v>85</v>
      </c>
      <c r="C67" s="11">
        <v>0</v>
      </c>
      <c r="D67" s="11">
        <v>0.82699999999999996</v>
      </c>
      <c r="E67" s="11">
        <v>0</v>
      </c>
      <c r="F67" s="17" t="s">
        <v>14</v>
      </c>
      <c r="G67" s="13">
        <f t="shared" si="1"/>
        <v>0.82699999999999996</v>
      </c>
    </row>
    <row r="68" spans="1:7" ht="21" customHeight="1">
      <c r="A68" s="156">
        <v>37</v>
      </c>
      <c r="B68" s="9" t="s">
        <v>86</v>
      </c>
      <c r="C68" s="11">
        <v>0</v>
      </c>
      <c r="D68" s="11">
        <v>0</v>
      </c>
      <c r="E68" s="11">
        <v>0</v>
      </c>
      <c r="F68" s="17" t="s">
        <v>14</v>
      </c>
      <c r="G68" s="13">
        <f t="shared" si="1"/>
        <v>0</v>
      </c>
    </row>
    <row r="69" spans="1:7" ht="21" customHeight="1">
      <c r="A69" s="156">
        <v>38</v>
      </c>
      <c r="B69" s="9" t="s">
        <v>87</v>
      </c>
      <c r="C69" s="11">
        <v>0.83199999999999996</v>
      </c>
      <c r="D69" s="11">
        <v>1.9555</v>
      </c>
      <c r="E69" s="11">
        <v>0</v>
      </c>
      <c r="F69" s="17" t="s">
        <v>14</v>
      </c>
      <c r="G69" s="13">
        <f t="shared" si="1"/>
        <v>2.7875000000000001</v>
      </c>
    </row>
    <row r="70" spans="1:7" ht="21" customHeight="1">
      <c r="A70" s="156">
        <v>39</v>
      </c>
      <c r="B70" s="9" t="s">
        <v>88</v>
      </c>
      <c r="C70" s="11">
        <v>0</v>
      </c>
      <c r="D70" s="11">
        <v>7.431</v>
      </c>
      <c r="E70" s="11">
        <v>7.431</v>
      </c>
      <c r="F70" s="16" t="s">
        <v>71</v>
      </c>
      <c r="G70" s="13">
        <f t="shared" si="1"/>
        <v>0</v>
      </c>
    </row>
    <row r="71" spans="1:7" ht="21" customHeight="1">
      <c r="A71" s="156">
        <v>40</v>
      </c>
      <c r="B71" s="9" t="s">
        <v>89</v>
      </c>
      <c r="C71" s="11">
        <v>0</v>
      </c>
      <c r="D71" s="11">
        <v>3.6745000000000001</v>
      </c>
      <c r="E71" s="11">
        <v>3.6745000000000001</v>
      </c>
      <c r="F71" s="16" t="s">
        <v>71</v>
      </c>
      <c r="G71" s="13">
        <f t="shared" si="1"/>
        <v>0</v>
      </c>
    </row>
    <row r="72" spans="1:7" ht="21" customHeight="1">
      <c r="A72" s="156">
        <v>41</v>
      </c>
      <c r="B72" s="9" t="s">
        <v>90</v>
      </c>
      <c r="C72" s="11">
        <v>0</v>
      </c>
      <c r="D72" s="11">
        <v>241.357</v>
      </c>
      <c r="E72" s="11">
        <v>241.357</v>
      </c>
      <c r="F72" s="16" t="s">
        <v>71</v>
      </c>
      <c r="G72" s="13">
        <f t="shared" si="1"/>
        <v>0</v>
      </c>
    </row>
    <row r="73" spans="1:7" ht="21" customHeight="1">
      <c r="A73" s="156">
        <v>42</v>
      </c>
      <c r="B73" s="9" t="s">
        <v>91</v>
      </c>
      <c r="C73" s="11">
        <v>0</v>
      </c>
      <c r="D73" s="11">
        <v>4.8765000000000001</v>
      </c>
      <c r="E73" s="11">
        <v>0</v>
      </c>
      <c r="F73" s="17" t="s">
        <v>14</v>
      </c>
      <c r="G73" s="13">
        <f t="shared" si="1"/>
        <v>4.8765000000000001</v>
      </c>
    </row>
    <row r="74" spans="1:7" ht="21" customHeight="1">
      <c r="A74" s="156">
        <v>43</v>
      </c>
      <c r="B74" s="9" t="s">
        <v>92</v>
      </c>
      <c r="C74" s="11">
        <v>0</v>
      </c>
      <c r="D74" s="11">
        <v>1.605</v>
      </c>
      <c r="E74" s="11">
        <v>0</v>
      </c>
      <c r="F74" s="17" t="s">
        <v>14</v>
      </c>
      <c r="G74" s="13">
        <f t="shared" si="1"/>
        <v>1.605</v>
      </c>
    </row>
    <row r="75" spans="1:7" ht="21" customHeight="1">
      <c r="A75" s="156">
        <v>44</v>
      </c>
      <c r="B75" s="9" t="s">
        <v>93</v>
      </c>
      <c r="C75" s="11">
        <v>0</v>
      </c>
      <c r="D75" s="11">
        <v>0.33300000000000002</v>
      </c>
      <c r="E75" s="11">
        <v>0</v>
      </c>
      <c r="F75" s="17" t="s">
        <v>14</v>
      </c>
      <c r="G75" s="13">
        <f t="shared" si="1"/>
        <v>0.33300000000000002</v>
      </c>
    </row>
    <row r="76" spans="1:7" ht="21" customHeight="1">
      <c r="A76" s="156">
        <v>45</v>
      </c>
      <c r="B76" s="9" t="s">
        <v>94</v>
      </c>
      <c r="C76" s="11">
        <v>0</v>
      </c>
      <c r="D76" s="11">
        <v>13.811500000000001</v>
      </c>
      <c r="E76" s="11">
        <v>13.811500000000001</v>
      </c>
      <c r="F76" s="16" t="s">
        <v>71</v>
      </c>
      <c r="G76" s="13">
        <f t="shared" si="1"/>
        <v>0</v>
      </c>
    </row>
    <row r="77" spans="1:7" ht="21" customHeight="1">
      <c r="A77" s="156">
        <v>46</v>
      </c>
      <c r="B77" s="9" t="s">
        <v>95</v>
      </c>
      <c r="C77" s="11">
        <v>1.5435000000000001</v>
      </c>
      <c r="D77" s="11">
        <v>0.25600000000000001</v>
      </c>
      <c r="E77" s="11">
        <v>0</v>
      </c>
      <c r="F77" s="17" t="s">
        <v>14</v>
      </c>
      <c r="G77" s="13">
        <f t="shared" si="1"/>
        <v>1.7995000000000001</v>
      </c>
    </row>
    <row r="78" spans="1:7" ht="21" customHeight="1">
      <c r="A78" s="156">
        <v>47</v>
      </c>
      <c r="B78" s="9" t="s">
        <v>96</v>
      </c>
      <c r="C78" s="11">
        <v>9.7000000000000003E-2</v>
      </c>
      <c r="D78" s="11">
        <v>4.5999999999999999E-2</v>
      </c>
      <c r="E78" s="11">
        <v>0</v>
      </c>
      <c r="F78" s="17" t="s">
        <v>14</v>
      </c>
      <c r="G78" s="13">
        <f t="shared" si="1"/>
        <v>0.14300000000000002</v>
      </c>
    </row>
    <row r="79" spans="1:7" ht="21" customHeight="1">
      <c r="A79" s="156">
        <v>48</v>
      </c>
      <c r="B79" s="9" t="s">
        <v>97</v>
      </c>
      <c r="C79" s="11">
        <v>0</v>
      </c>
      <c r="D79" s="11">
        <v>0.75849999999999995</v>
      </c>
      <c r="E79" s="11">
        <v>0.75849999999999995</v>
      </c>
      <c r="F79" s="16" t="s">
        <v>71</v>
      </c>
      <c r="G79" s="13">
        <f t="shared" si="1"/>
        <v>0</v>
      </c>
    </row>
    <row r="80" spans="1:7" ht="21" customHeight="1">
      <c r="A80" s="157">
        <v>49</v>
      </c>
      <c r="B80" s="36" t="s">
        <v>98</v>
      </c>
      <c r="C80" s="21">
        <v>0</v>
      </c>
      <c r="D80" s="21">
        <v>190.37799999999999</v>
      </c>
      <c r="E80" s="21">
        <v>148.66999999999999</v>
      </c>
      <c r="F80" s="16" t="s">
        <v>99</v>
      </c>
      <c r="G80" s="22">
        <f t="shared" si="1"/>
        <v>41.707999999999998</v>
      </c>
    </row>
    <row r="81" spans="1:7" ht="21" customHeight="1">
      <c r="A81" s="159"/>
      <c r="B81" s="36"/>
      <c r="C81" s="21"/>
      <c r="D81" s="21"/>
      <c r="E81" s="21"/>
      <c r="F81" s="16" t="s">
        <v>100</v>
      </c>
      <c r="G81" s="22"/>
    </row>
    <row r="82" spans="1:7" ht="21" customHeight="1">
      <c r="A82" s="158"/>
      <c r="B82" s="36"/>
      <c r="C82" s="21"/>
      <c r="D82" s="21"/>
      <c r="E82" s="21"/>
      <c r="F82" s="16" t="s">
        <v>101</v>
      </c>
      <c r="G82" s="22"/>
    </row>
    <row r="83" spans="1:7" ht="21" customHeight="1">
      <c r="A83" s="156">
        <v>50</v>
      </c>
      <c r="B83" s="9" t="s">
        <v>102</v>
      </c>
      <c r="C83" s="11">
        <v>0</v>
      </c>
      <c r="D83" s="11">
        <v>11.592499999999999</v>
      </c>
      <c r="E83" s="11">
        <v>8.5299999999999994</v>
      </c>
      <c r="F83" s="16" t="s">
        <v>101</v>
      </c>
      <c r="G83" s="13">
        <f>C83+D83-E83</f>
        <v>3.0625</v>
      </c>
    </row>
    <row r="84" spans="1:7" ht="21" customHeight="1">
      <c r="A84" s="156">
        <v>51</v>
      </c>
      <c r="B84" s="9" t="s">
        <v>103</v>
      </c>
      <c r="C84" s="11">
        <v>0</v>
      </c>
      <c r="D84" s="11">
        <v>7.3689999999999998</v>
      </c>
      <c r="E84" s="11">
        <v>7.3689999999999998</v>
      </c>
      <c r="F84" s="16" t="s">
        <v>71</v>
      </c>
      <c r="G84" s="13">
        <f>C84+D84-E84</f>
        <v>0</v>
      </c>
    </row>
    <row r="85" spans="1:7" ht="21" customHeight="1">
      <c r="A85" s="156">
        <v>52</v>
      </c>
      <c r="B85" s="9" t="s">
        <v>104</v>
      </c>
      <c r="C85" s="11">
        <v>0.91849999999999998</v>
      </c>
      <c r="D85" s="11">
        <v>0.32950000000000002</v>
      </c>
      <c r="E85" s="11">
        <v>0</v>
      </c>
      <c r="F85" s="17" t="s">
        <v>14</v>
      </c>
      <c r="G85" s="13">
        <f>C85+D85-E85</f>
        <v>1.248</v>
      </c>
    </row>
    <row r="86" spans="1:7" ht="21" customHeight="1">
      <c r="A86" s="157">
        <v>53</v>
      </c>
      <c r="B86" s="36" t="s">
        <v>105</v>
      </c>
      <c r="C86" s="21">
        <v>2.7985000000000002</v>
      </c>
      <c r="D86" s="21">
        <v>4.032</v>
      </c>
      <c r="E86" s="11">
        <v>0</v>
      </c>
      <c r="F86" s="17" t="s">
        <v>14</v>
      </c>
      <c r="G86" s="22">
        <f>C86+D86-E86</f>
        <v>6.8305000000000007</v>
      </c>
    </row>
    <row r="87" spans="1:7" ht="21" customHeight="1">
      <c r="A87" s="158"/>
      <c r="B87" s="36"/>
      <c r="C87" s="21"/>
      <c r="D87" s="21"/>
      <c r="E87" s="11">
        <v>0</v>
      </c>
      <c r="F87" s="17" t="s">
        <v>14</v>
      </c>
      <c r="G87" s="22"/>
    </row>
    <row r="88" spans="1:7" ht="21" customHeight="1">
      <c r="A88" s="156">
        <v>54</v>
      </c>
      <c r="B88" s="9" t="s">
        <v>106</v>
      </c>
      <c r="C88" s="11">
        <v>1.2974999999999994</v>
      </c>
      <c r="D88" s="11">
        <v>1.3779999999999999</v>
      </c>
      <c r="E88" s="11">
        <v>0</v>
      </c>
      <c r="F88" s="17" t="s">
        <v>14</v>
      </c>
      <c r="G88" s="13">
        <f t="shared" ref="G88:G106" si="2">C88+D88-E88</f>
        <v>2.6754999999999995</v>
      </c>
    </row>
    <row r="89" spans="1:7" ht="21" customHeight="1">
      <c r="A89" s="156">
        <v>55</v>
      </c>
      <c r="B89" s="9" t="s">
        <v>107</v>
      </c>
      <c r="C89" s="11">
        <v>9.7500000000000087E-2</v>
      </c>
      <c r="D89" s="11">
        <v>0.42549999999999999</v>
      </c>
      <c r="E89" s="11">
        <v>0</v>
      </c>
      <c r="F89" s="17" t="s">
        <v>14</v>
      </c>
      <c r="G89" s="13">
        <f t="shared" si="2"/>
        <v>0.52300000000000013</v>
      </c>
    </row>
    <row r="90" spans="1:7" ht="21" customHeight="1">
      <c r="A90" s="156">
        <v>56</v>
      </c>
      <c r="B90" s="9" t="s">
        <v>108</v>
      </c>
      <c r="C90" s="11">
        <v>0</v>
      </c>
      <c r="D90" s="11">
        <v>7.4999999999999997E-3</v>
      </c>
      <c r="E90" s="11">
        <v>0</v>
      </c>
      <c r="F90" s="17" t="s">
        <v>14</v>
      </c>
      <c r="G90" s="13">
        <f t="shared" si="2"/>
        <v>7.4999999999999997E-3</v>
      </c>
    </row>
    <row r="91" spans="1:7" ht="21" customHeight="1">
      <c r="A91" s="156">
        <v>57</v>
      </c>
      <c r="B91" s="9" t="s">
        <v>109</v>
      </c>
      <c r="C91" s="11">
        <v>4.4079999999999995</v>
      </c>
      <c r="D91" s="11">
        <v>1.5505</v>
      </c>
      <c r="E91" s="11">
        <v>0</v>
      </c>
      <c r="F91" s="17" t="s">
        <v>14</v>
      </c>
      <c r="G91" s="13">
        <f t="shared" si="2"/>
        <v>5.958499999999999</v>
      </c>
    </row>
    <row r="92" spans="1:7" ht="21" customHeight="1">
      <c r="A92" s="156">
        <v>58</v>
      </c>
      <c r="B92" s="9" t="s">
        <v>110</v>
      </c>
      <c r="C92" s="11">
        <v>4.5000000000001705E-3</v>
      </c>
      <c r="D92" s="11">
        <v>0.98750000000000004</v>
      </c>
      <c r="E92" s="11">
        <v>0.65</v>
      </c>
      <c r="F92" s="16" t="s">
        <v>38</v>
      </c>
      <c r="G92" s="13">
        <f t="shared" si="2"/>
        <v>0.34200000000000019</v>
      </c>
    </row>
    <row r="93" spans="1:7" ht="21" customHeight="1">
      <c r="A93" s="156">
        <v>59</v>
      </c>
      <c r="B93" s="9" t="s">
        <v>111</v>
      </c>
      <c r="C93" s="11">
        <v>15.637499999999999</v>
      </c>
      <c r="D93" s="11">
        <v>408.63799999999998</v>
      </c>
      <c r="E93" s="11">
        <v>366.85</v>
      </c>
      <c r="F93" s="16" t="s">
        <v>112</v>
      </c>
      <c r="G93" s="13">
        <f t="shared" si="2"/>
        <v>57.425499999999943</v>
      </c>
    </row>
    <row r="94" spans="1:7" ht="21" customHeight="1">
      <c r="A94" s="156">
        <v>60</v>
      </c>
      <c r="B94" s="9" t="s">
        <v>6</v>
      </c>
      <c r="C94" s="11">
        <v>0</v>
      </c>
      <c r="D94" s="11">
        <v>2.4510000000000001</v>
      </c>
      <c r="E94" s="11">
        <v>0</v>
      </c>
      <c r="F94" s="17" t="s">
        <v>14</v>
      </c>
      <c r="G94" s="29">
        <f t="shared" si="2"/>
        <v>2.4510000000000001</v>
      </c>
    </row>
    <row r="95" spans="1:7" ht="21" customHeight="1">
      <c r="A95" s="156">
        <v>61</v>
      </c>
      <c r="B95" s="9" t="s">
        <v>113</v>
      </c>
      <c r="C95" s="11">
        <v>8.1969999999999992</v>
      </c>
      <c r="D95" s="11">
        <v>4.8094999999999999</v>
      </c>
      <c r="E95" s="11">
        <v>10.43</v>
      </c>
      <c r="F95" s="16" t="s">
        <v>19</v>
      </c>
      <c r="G95" s="29">
        <f t="shared" si="2"/>
        <v>2.5764999999999993</v>
      </c>
    </row>
    <row r="96" spans="1:7" ht="21" customHeight="1">
      <c r="A96" s="156">
        <v>62</v>
      </c>
      <c r="B96" s="9" t="s">
        <v>114</v>
      </c>
      <c r="C96" s="11">
        <v>0.28799999999999992</v>
      </c>
      <c r="D96" s="11">
        <v>3.6999999999999998E-2</v>
      </c>
      <c r="E96" s="11">
        <v>0</v>
      </c>
      <c r="F96" s="17" t="s">
        <v>14</v>
      </c>
      <c r="G96" s="29">
        <f t="shared" si="2"/>
        <v>0.3249999999999999</v>
      </c>
    </row>
    <row r="97" spans="1:7" ht="21" customHeight="1">
      <c r="A97" s="156">
        <v>63</v>
      </c>
      <c r="B97" s="9" t="s">
        <v>4</v>
      </c>
      <c r="C97" s="11">
        <v>0.72249999999999992</v>
      </c>
      <c r="D97" s="11">
        <v>0.63649999999999995</v>
      </c>
      <c r="E97" s="11">
        <v>0</v>
      </c>
      <c r="F97" s="17" t="s">
        <v>14</v>
      </c>
      <c r="G97" s="29">
        <f t="shared" si="2"/>
        <v>1.359</v>
      </c>
    </row>
    <row r="98" spans="1:7" ht="21" customHeight="1">
      <c r="A98" s="156">
        <v>64</v>
      </c>
      <c r="B98" s="9" t="s">
        <v>5</v>
      </c>
      <c r="C98" s="11">
        <v>0.93649999999999967</v>
      </c>
      <c r="D98" s="11">
        <v>0</v>
      </c>
      <c r="E98" s="11">
        <v>0</v>
      </c>
      <c r="F98" s="17" t="s">
        <v>14</v>
      </c>
      <c r="G98" s="29">
        <f t="shared" si="2"/>
        <v>0.93649999999999967</v>
      </c>
    </row>
    <row r="99" spans="1:7" ht="21" customHeight="1">
      <c r="A99" s="156">
        <v>65</v>
      </c>
      <c r="B99" s="9" t="s">
        <v>115</v>
      </c>
      <c r="C99" s="11">
        <v>3.8595000000000006</v>
      </c>
      <c r="D99" s="11">
        <v>3.3384999999999998</v>
      </c>
      <c r="E99" s="11">
        <v>0</v>
      </c>
      <c r="F99" s="17" t="s">
        <v>14</v>
      </c>
      <c r="G99" s="13">
        <f t="shared" si="2"/>
        <v>7.1980000000000004</v>
      </c>
    </row>
    <row r="100" spans="1:7" ht="21" customHeight="1">
      <c r="A100" s="156">
        <v>66</v>
      </c>
      <c r="B100" s="9" t="s">
        <v>116</v>
      </c>
      <c r="C100" s="11">
        <v>0.55249999999999999</v>
      </c>
      <c r="D100" s="11">
        <v>0</v>
      </c>
      <c r="E100" s="11">
        <v>0</v>
      </c>
      <c r="F100" s="17" t="s">
        <v>14</v>
      </c>
      <c r="G100" s="13">
        <f t="shared" si="2"/>
        <v>0.55249999999999999</v>
      </c>
    </row>
    <row r="101" spans="1:7" ht="21" customHeight="1">
      <c r="A101" s="156">
        <v>67</v>
      </c>
      <c r="B101" s="9" t="s">
        <v>117</v>
      </c>
      <c r="C101" s="11">
        <v>1.2645</v>
      </c>
      <c r="D101" s="11">
        <v>4.0199999999999996</v>
      </c>
      <c r="E101" s="11">
        <v>0</v>
      </c>
      <c r="F101" s="17" t="s">
        <v>14</v>
      </c>
      <c r="G101" s="13">
        <f t="shared" si="2"/>
        <v>5.2844999999999995</v>
      </c>
    </row>
    <row r="102" spans="1:7" ht="21" customHeight="1">
      <c r="A102" s="156">
        <v>68</v>
      </c>
      <c r="B102" s="9" t="s">
        <v>118</v>
      </c>
      <c r="C102" s="11">
        <v>0.66100000000000003</v>
      </c>
      <c r="D102" s="11">
        <v>1.35E-2</v>
      </c>
      <c r="E102" s="11">
        <v>0</v>
      </c>
      <c r="F102" s="17" t="s">
        <v>14</v>
      </c>
      <c r="G102" s="13">
        <f t="shared" si="2"/>
        <v>0.67449999999999999</v>
      </c>
    </row>
    <row r="103" spans="1:7" ht="21" customHeight="1">
      <c r="A103" s="156">
        <v>69</v>
      </c>
      <c r="B103" s="9" t="s">
        <v>119</v>
      </c>
      <c r="C103" s="11">
        <v>2.0830000000000002</v>
      </c>
      <c r="D103" s="11">
        <v>1.143</v>
      </c>
      <c r="E103" s="11">
        <v>0</v>
      </c>
      <c r="F103" s="17" t="s">
        <v>14</v>
      </c>
      <c r="G103" s="13">
        <f t="shared" si="2"/>
        <v>3.226</v>
      </c>
    </row>
    <row r="104" spans="1:7" ht="21" customHeight="1">
      <c r="A104" s="156">
        <v>70</v>
      </c>
      <c r="B104" s="9" t="s">
        <v>120</v>
      </c>
      <c r="C104" s="11">
        <v>0.89649999999999996</v>
      </c>
      <c r="D104" s="11">
        <v>6.3500000000000001E-2</v>
      </c>
      <c r="E104" s="11">
        <v>0</v>
      </c>
      <c r="F104" s="17" t="s">
        <v>14</v>
      </c>
      <c r="G104" s="13">
        <f t="shared" si="2"/>
        <v>0.96</v>
      </c>
    </row>
    <row r="105" spans="1:7" ht="21" customHeight="1">
      <c r="A105" s="156">
        <v>71</v>
      </c>
      <c r="B105" s="9" t="s">
        <v>8</v>
      </c>
      <c r="C105" s="11">
        <v>1.2655000000000001</v>
      </c>
      <c r="D105" s="11">
        <v>0.2185</v>
      </c>
      <c r="E105" s="11">
        <v>1.3825000000000001</v>
      </c>
      <c r="F105" s="34" t="s">
        <v>121</v>
      </c>
      <c r="G105" s="13">
        <f t="shared" si="2"/>
        <v>0.10149999999999992</v>
      </c>
    </row>
    <row r="106" spans="1:7" ht="21" customHeight="1">
      <c r="A106" s="156">
        <v>72</v>
      </c>
      <c r="B106" s="9" t="s">
        <v>122</v>
      </c>
      <c r="C106" s="11">
        <v>0</v>
      </c>
      <c r="D106" s="11">
        <v>9.5500000000000002E-2</v>
      </c>
      <c r="E106" s="11">
        <v>8.1500000000000003E-2</v>
      </c>
      <c r="F106" s="34" t="s">
        <v>121</v>
      </c>
      <c r="G106" s="13">
        <f t="shared" si="2"/>
        <v>1.3999999999999999E-2</v>
      </c>
    </row>
    <row r="107" spans="1:7" ht="21" customHeight="1">
      <c r="A107" s="151" t="s">
        <v>41</v>
      </c>
      <c r="B107" s="152"/>
      <c r="C107" s="25">
        <f>SUM(C30:C106)</f>
        <v>60.8855</v>
      </c>
      <c r="D107" s="25">
        <f>SUM(D30:D106)</f>
        <v>1837.31</v>
      </c>
      <c r="E107" s="25">
        <f>SUM(E30:E106)</f>
        <v>1706.36</v>
      </c>
      <c r="F107" s="26"/>
      <c r="G107" s="27">
        <f>SUM(G30:G106)</f>
        <v>191.83549999999994</v>
      </c>
    </row>
    <row r="108" spans="1:7" ht="21" customHeight="1">
      <c r="A108" s="151" t="s">
        <v>123</v>
      </c>
      <c r="B108" s="152"/>
      <c r="C108" s="25">
        <f>SUM(C107,C28)</f>
        <v>269.81750000000005</v>
      </c>
      <c r="D108" s="25">
        <f>SUM(D107,D28)</f>
        <v>2715.3139999999999</v>
      </c>
      <c r="E108" s="25">
        <f>SUM(E107,E28)</f>
        <v>2513.87</v>
      </c>
      <c r="F108" s="26"/>
      <c r="G108" s="27">
        <f>SUM(G107,G28)</f>
        <v>471.26149999999996</v>
      </c>
    </row>
    <row r="109" spans="1:7" ht="21" customHeight="1">
      <c r="A109" s="153" t="s">
        <v>124</v>
      </c>
      <c r="B109" s="154"/>
      <c r="C109" s="154"/>
      <c r="D109" s="154"/>
      <c r="E109" s="154"/>
      <c r="F109" s="154"/>
      <c r="G109" s="155"/>
    </row>
    <row r="110" spans="1:7" ht="21" customHeight="1">
      <c r="A110" s="156">
        <v>1</v>
      </c>
      <c r="B110" s="18" t="s">
        <v>125</v>
      </c>
      <c r="C110" s="11">
        <v>2.1789999999999998</v>
      </c>
      <c r="D110" s="11">
        <v>0.81299999999999994</v>
      </c>
      <c r="E110" s="11">
        <v>0</v>
      </c>
      <c r="F110" s="17" t="s">
        <v>14</v>
      </c>
      <c r="G110" s="13">
        <f>C110+D110-E110</f>
        <v>2.992</v>
      </c>
    </row>
    <row r="111" spans="1:7" ht="21" customHeight="1">
      <c r="A111" s="156">
        <v>2</v>
      </c>
      <c r="B111" s="18" t="s">
        <v>126</v>
      </c>
      <c r="C111" s="11">
        <v>0.58750000000000002</v>
      </c>
      <c r="D111" s="11">
        <v>2.3544999999999998</v>
      </c>
      <c r="E111" s="11">
        <v>0</v>
      </c>
      <c r="F111" s="17" t="s">
        <v>14</v>
      </c>
      <c r="G111" s="13">
        <f>C111+D111-E111</f>
        <v>2.9419999999999997</v>
      </c>
    </row>
    <row r="112" spans="1:7" ht="21" customHeight="1">
      <c r="A112" s="156">
        <v>3</v>
      </c>
      <c r="B112" s="18" t="s">
        <v>127</v>
      </c>
      <c r="C112" s="11">
        <v>0.73550000000000004</v>
      </c>
      <c r="D112" s="11">
        <v>0</v>
      </c>
      <c r="E112" s="11">
        <v>0.22</v>
      </c>
      <c r="F112" s="34" t="s">
        <v>121</v>
      </c>
      <c r="G112" s="13">
        <f>C112+D112-E112</f>
        <v>0.51550000000000007</v>
      </c>
    </row>
    <row r="113" spans="1:7" ht="21" customHeight="1">
      <c r="A113" s="156">
        <v>4</v>
      </c>
      <c r="B113" s="18" t="s">
        <v>128</v>
      </c>
      <c r="C113" s="28">
        <v>9.0999999999999998E-2</v>
      </c>
      <c r="D113" s="28">
        <v>24.580500000000001</v>
      </c>
      <c r="E113" s="28">
        <v>18.59</v>
      </c>
      <c r="F113" s="16" t="s">
        <v>129</v>
      </c>
      <c r="G113" s="29">
        <f>C113+D113-E113</f>
        <v>6.0815000000000019</v>
      </c>
    </row>
    <row r="114" spans="1:7" ht="21" customHeight="1">
      <c r="A114" s="157">
        <v>5</v>
      </c>
      <c r="B114" s="19" t="s">
        <v>130</v>
      </c>
      <c r="C114" s="21">
        <v>56.444000000000003</v>
      </c>
      <c r="D114" s="21">
        <v>17.161000000000001</v>
      </c>
      <c r="E114" s="21">
        <v>15.14</v>
      </c>
      <c r="F114" s="16" t="s">
        <v>131</v>
      </c>
      <c r="G114" s="22">
        <f>C114+D114-E114</f>
        <v>58.465000000000003</v>
      </c>
    </row>
    <row r="115" spans="1:7" ht="21" customHeight="1">
      <c r="A115" s="158"/>
      <c r="B115" s="20"/>
      <c r="C115" s="21"/>
      <c r="D115" s="21"/>
      <c r="E115" s="21"/>
      <c r="F115" s="16" t="s">
        <v>67</v>
      </c>
      <c r="G115" s="22"/>
    </row>
    <row r="116" spans="1:7" ht="21" customHeight="1">
      <c r="A116" s="156">
        <v>6</v>
      </c>
      <c r="B116" s="18" t="s">
        <v>132</v>
      </c>
      <c r="C116" s="11">
        <v>2.4260000000000002</v>
      </c>
      <c r="D116" s="11">
        <v>23.337</v>
      </c>
      <c r="E116" s="11">
        <v>15.63</v>
      </c>
      <c r="F116" s="16" t="s">
        <v>133</v>
      </c>
      <c r="G116" s="13">
        <f>C116+D116-E116</f>
        <v>10.132999999999997</v>
      </c>
    </row>
    <row r="117" spans="1:7" ht="21" customHeight="1">
      <c r="A117" s="156">
        <v>7</v>
      </c>
      <c r="B117" s="18" t="s">
        <v>134</v>
      </c>
      <c r="C117" s="11">
        <v>0.52149999999999996</v>
      </c>
      <c r="D117" s="11">
        <v>0</v>
      </c>
      <c r="E117" s="11">
        <v>0.17</v>
      </c>
      <c r="F117" s="34" t="s">
        <v>121</v>
      </c>
      <c r="G117" s="13">
        <f>C117+D117-E117</f>
        <v>0.35149999999999992</v>
      </c>
    </row>
    <row r="118" spans="1:7" ht="21" customHeight="1">
      <c r="A118" s="156">
        <v>8</v>
      </c>
      <c r="B118" s="18" t="s">
        <v>135</v>
      </c>
      <c r="C118" s="11">
        <v>0</v>
      </c>
      <c r="D118" s="11">
        <v>0</v>
      </c>
      <c r="E118" s="11">
        <v>0</v>
      </c>
      <c r="F118" s="17" t="s">
        <v>14</v>
      </c>
      <c r="G118" s="13">
        <f t="shared" ref="G118:G127" si="3">C118+D118-E118</f>
        <v>0</v>
      </c>
    </row>
    <row r="119" spans="1:7" ht="21" customHeight="1">
      <c r="A119" s="156">
        <v>9</v>
      </c>
      <c r="B119" s="18" t="s">
        <v>136</v>
      </c>
      <c r="C119" s="11">
        <v>0</v>
      </c>
      <c r="D119" s="11">
        <v>0</v>
      </c>
      <c r="E119" s="11">
        <v>0</v>
      </c>
      <c r="F119" s="17" t="s">
        <v>14</v>
      </c>
      <c r="G119" s="13">
        <f t="shared" si="3"/>
        <v>0</v>
      </c>
    </row>
    <row r="120" spans="1:7" ht="21" customHeight="1">
      <c r="A120" s="156">
        <v>10</v>
      </c>
      <c r="B120" s="18" t="s">
        <v>137</v>
      </c>
      <c r="C120" s="11">
        <v>0.40250000000000002</v>
      </c>
      <c r="D120" s="11">
        <v>1.6500000000000001E-2</v>
      </c>
      <c r="E120" s="11">
        <v>0.24</v>
      </c>
      <c r="F120" s="34" t="s">
        <v>121</v>
      </c>
      <c r="G120" s="13">
        <f t="shared" si="3"/>
        <v>0.17900000000000005</v>
      </c>
    </row>
    <row r="121" spans="1:7" ht="21" customHeight="1">
      <c r="A121" s="156">
        <v>11</v>
      </c>
      <c r="B121" s="18" t="s">
        <v>138</v>
      </c>
      <c r="C121" s="11">
        <v>4.4565000000000001</v>
      </c>
      <c r="D121" s="11">
        <v>11.798500000000001</v>
      </c>
      <c r="E121" s="11">
        <v>0</v>
      </c>
      <c r="F121" s="17" t="s">
        <v>14</v>
      </c>
      <c r="G121" s="13">
        <f t="shared" si="3"/>
        <v>16.255000000000003</v>
      </c>
    </row>
    <row r="122" spans="1:7" ht="21" customHeight="1">
      <c r="A122" s="156">
        <v>12</v>
      </c>
      <c r="B122" s="30" t="s">
        <v>139</v>
      </c>
      <c r="C122" s="11">
        <v>5.3629999999999995</v>
      </c>
      <c r="D122" s="11">
        <v>5.1999999999999998E-2</v>
      </c>
      <c r="E122" s="11">
        <v>0</v>
      </c>
      <c r="F122" s="17" t="s">
        <v>14</v>
      </c>
      <c r="G122" s="13">
        <f t="shared" si="3"/>
        <v>5.4149999999999991</v>
      </c>
    </row>
    <row r="123" spans="1:7" ht="21" customHeight="1">
      <c r="A123" s="156">
        <v>13</v>
      </c>
      <c r="B123" s="18" t="s">
        <v>140</v>
      </c>
      <c r="C123" s="28">
        <v>2.2505000000000006</v>
      </c>
      <c r="D123" s="28">
        <v>8.5999999999999993E-2</v>
      </c>
      <c r="E123" s="28">
        <v>0</v>
      </c>
      <c r="F123" s="17" t="s">
        <v>14</v>
      </c>
      <c r="G123" s="13">
        <f t="shared" si="3"/>
        <v>2.3365000000000005</v>
      </c>
    </row>
    <row r="124" spans="1:7" ht="21" customHeight="1">
      <c r="A124" s="156">
        <v>14</v>
      </c>
      <c r="B124" s="18" t="s">
        <v>141</v>
      </c>
      <c r="C124" s="28">
        <v>0</v>
      </c>
      <c r="D124" s="28">
        <v>38.914499999999997</v>
      </c>
      <c r="E124" s="28">
        <v>34.29</v>
      </c>
      <c r="F124" s="16" t="s">
        <v>112</v>
      </c>
      <c r="G124" s="13">
        <f t="shared" si="3"/>
        <v>4.6244999999999976</v>
      </c>
    </row>
    <row r="125" spans="1:7" ht="21" customHeight="1">
      <c r="A125" s="156">
        <v>15</v>
      </c>
      <c r="B125" s="18" t="s">
        <v>142</v>
      </c>
      <c r="C125" s="28">
        <v>0.29299999999999993</v>
      </c>
      <c r="D125" s="28">
        <v>0.13300000000000001</v>
      </c>
      <c r="E125" s="28">
        <v>0</v>
      </c>
      <c r="F125" s="17" t="s">
        <v>14</v>
      </c>
      <c r="G125" s="13">
        <f t="shared" si="3"/>
        <v>0.42599999999999993</v>
      </c>
    </row>
    <row r="126" spans="1:7" ht="21" customHeight="1">
      <c r="A126" s="156">
        <v>16</v>
      </c>
      <c r="B126" s="18" t="s">
        <v>143</v>
      </c>
      <c r="C126" s="11">
        <v>0</v>
      </c>
      <c r="D126" s="11">
        <v>9.5909999999999993</v>
      </c>
      <c r="E126" s="11">
        <v>9.5909999999999993</v>
      </c>
      <c r="F126" s="16" t="s">
        <v>144</v>
      </c>
      <c r="G126" s="13">
        <f t="shared" si="3"/>
        <v>0</v>
      </c>
    </row>
    <row r="127" spans="1:7" ht="21" customHeight="1">
      <c r="A127" s="156">
        <v>17</v>
      </c>
      <c r="B127" s="18" t="s">
        <v>145</v>
      </c>
      <c r="C127" s="11">
        <v>0.64949999999999997</v>
      </c>
      <c r="D127" s="11">
        <v>1.0255000000000001</v>
      </c>
      <c r="E127" s="11">
        <v>0</v>
      </c>
      <c r="F127" s="17" t="s">
        <v>14</v>
      </c>
      <c r="G127" s="13">
        <f t="shared" si="3"/>
        <v>1.675</v>
      </c>
    </row>
    <row r="128" spans="1:7" ht="21" customHeight="1">
      <c r="A128" s="151" t="s">
        <v>41</v>
      </c>
      <c r="B128" s="152"/>
      <c r="C128" s="25">
        <f>SUM(C110:C127)</f>
        <v>76.399500000000032</v>
      </c>
      <c r="D128" s="25">
        <f>SUM(D110:D127)</f>
        <v>129.863</v>
      </c>
      <c r="E128" s="25">
        <f>SUM(E110:E127)</f>
        <v>93.870999999999995</v>
      </c>
      <c r="F128" s="26"/>
      <c r="G128" s="27">
        <f>SUM(G110:G127)</f>
        <v>112.39149999999999</v>
      </c>
    </row>
    <row r="129" spans="1:7" ht="21" customHeight="1">
      <c r="A129" s="153" t="s">
        <v>146</v>
      </c>
      <c r="B129" s="154"/>
      <c r="C129" s="154"/>
      <c r="D129" s="154"/>
      <c r="E129" s="154"/>
      <c r="F129" s="154"/>
      <c r="G129" s="155"/>
    </row>
    <row r="130" spans="1:7" ht="21" customHeight="1">
      <c r="A130" s="156">
        <v>1</v>
      </c>
      <c r="B130" s="10" t="s">
        <v>147</v>
      </c>
      <c r="C130" s="11">
        <v>0.48099999999999998</v>
      </c>
      <c r="D130" s="11">
        <v>7.1999999999999995E-2</v>
      </c>
      <c r="E130" s="11">
        <v>0</v>
      </c>
      <c r="F130" s="12" t="s">
        <v>14</v>
      </c>
      <c r="G130" s="13">
        <f>C130+D130-E130</f>
        <v>0.55299999999999994</v>
      </c>
    </row>
    <row r="131" spans="1:7" ht="21" customHeight="1">
      <c r="A131" s="156">
        <v>2</v>
      </c>
      <c r="B131" s="18" t="s">
        <v>148</v>
      </c>
      <c r="C131" s="11">
        <v>7.4999999999999997E-3</v>
      </c>
      <c r="D131" s="11">
        <v>7.4999999999999997E-3</v>
      </c>
      <c r="E131" s="11">
        <v>0</v>
      </c>
      <c r="F131" s="12" t="s">
        <v>14</v>
      </c>
      <c r="G131" s="13">
        <f>C131+D131-E131</f>
        <v>1.4999999999999999E-2</v>
      </c>
    </row>
    <row r="132" spans="1:7" ht="21" customHeight="1">
      <c r="A132" s="156">
        <v>3</v>
      </c>
      <c r="B132" s="18" t="s">
        <v>149</v>
      </c>
      <c r="C132" s="11">
        <v>0.47449999999999998</v>
      </c>
      <c r="D132" s="11">
        <v>8.4500000000000006E-2</v>
      </c>
      <c r="E132" s="11">
        <v>0</v>
      </c>
      <c r="F132" s="12" t="s">
        <v>14</v>
      </c>
      <c r="G132" s="13">
        <f>C132+D132-E132</f>
        <v>0.55899999999999994</v>
      </c>
    </row>
    <row r="133" spans="1:7" ht="21" customHeight="1">
      <c r="A133" s="151" t="s">
        <v>41</v>
      </c>
      <c r="B133" s="152"/>
      <c r="C133" s="25">
        <f>SUM(C130:C132)</f>
        <v>0.96299999999999997</v>
      </c>
      <c r="D133" s="25">
        <f>SUM(D130:D132)</f>
        <v>0.16399999999999998</v>
      </c>
      <c r="E133" s="25">
        <f>SUM(E130:E132)</f>
        <v>0</v>
      </c>
      <c r="F133" s="26"/>
      <c r="G133" s="27">
        <f>SUM(G130:G132)</f>
        <v>1.1269999999999998</v>
      </c>
    </row>
    <row r="134" spans="1:7" ht="21" customHeight="1">
      <c r="A134" s="151" t="s">
        <v>123</v>
      </c>
      <c r="B134" s="152"/>
      <c r="C134" s="25">
        <f>SUM(C133,C128)</f>
        <v>77.362500000000026</v>
      </c>
      <c r="D134" s="25">
        <f>SUM(D133,D128)</f>
        <v>130.02699999999999</v>
      </c>
      <c r="E134" s="25">
        <f>SUM(E133,E128)</f>
        <v>93.870999999999995</v>
      </c>
      <c r="F134" s="26"/>
      <c r="G134" s="27">
        <f>SUM(G133,G128)</f>
        <v>113.51849999999999</v>
      </c>
    </row>
    <row r="135" spans="1:7" ht="21" customHeight="1">
      <c r="A135" s="151" t="s">
        <v>150</v>
      </c>
      <c r="B135" s="152"/>
      <c r="C135" s="25">
        <f>SUM(C134,C108)</f>
        <v>347.18000000000006</v>
      </c>
      <c r="D135" s="25">
        <f>SUM(D134,D108)</f>
        <v>2845.3409999999999</v>
      </c>
      <c r="E135" s="25">
        <f>SUM(E134,E108)</f>
        <v>2607.741</v>
      </c>
      <c r="F135" s="26"/>
      <c r="G135" s="27">
        <f>SUM(G134,G108)</f>
        <v>584.78</v>
      </c>
    </row>
    <row r="136" spans="1:7" ht="21" customHeight="1">
      <c r="A136" s="161" t="s">
        <v>151</v>
      </c>
      <c r="B136" s="162"/>
      <c r="C136" s="162"/>
      <c r="D136" s="162"/>
      <c r="E136" s="162"/>
      <c r="F136" s="162"/>
      <c r="G136" s="163"/>
    </row>
    <row r="137" spans="1:7" ht="21" customHeight="1">
      <c r="A137" s="164" t="s">
        <v>152</v>
      </c>
      <c r="B137" s="165"/>
      <c r="C137" s="165"/>
      <c r="D137" s="165"/>
      <c r="E137" s="165"/>
      <c r="F137" s="165"/>
      <c r="G137" s="166"/>
    </row>
    <row r="138" spans="1:7" ht="21" customHeight="1">
      <c r="A138" s="144" t="s">
        <v>156</v>
      </c>
      <c r="B138" s="167"/>
      <c r="C138" s="167"/>
      <c r="D138" s="167"/>
      <c r="E138" s="167"/>
      <c r="F138" s="167"/>
      <c r="G138" s="168"/>
    </row>
  </sheetData>
  <mergeCells count="54">
    <mergeCell ref="A137:G137"/>
    <mergeCell ref="A138:G138"/>
    <mergeCell ref="A109:G109"/>
    <mergeCell ref="A114:A115"/>
    <mergeCell ref="A128:B128"/>
    <mergeCell ref="A129:G129"/>
    <mergeCell ref="A133:B133"/>
    <mergeCell ref="A134:B134"/>
    <mergeCell ref="A32:A33"/>
    <mergeCell ref="A36:A37"/>
    <mergeCell ref="A80:A82"/>
    <mergeCell ref="A86:A87"/>
    <mergeCell ref="A107:B107"/>
    <mergeCell ref="A108:B108"/>
    <mergeCell ref="A1:G1"/>
    <mergeCell ref="A3:G3"/>
    <mergeCell ref="A18:A19"/>
    <mergeCell ref="A22:A23"/>
    <mergeCell ref="A28:B28"/>
    <mergeCell ref="A29:G29"/>
    <mergeCell ref="A135:B135"/>
    <mergeCell ref="A136:G136"/>
    <mergeCell ref="B114:B115"/>
    <mergeCell ref="C114:C115"/>
    <mergeCell ref="D114:D115"/>
    <mergeCell ref="E114:E115"/>
    <mergeCell ref="G114:G115"/>
    <mergeCell ref="B86:B87"/>
    <mergeCell ref="C86:C87"/>
    <mergeCell ref="D86:D87"/>
    <mergeCell ref="G86:G87"/>
    <mergeCell ref="G36:G37"/>
    <mergeCell ref="B80:B82"/>
    <mergeCell ref="C80:C82"/>
    <mergeCell ref="D80:D82"/>
    <mergeCell ref="E80:E82"/>
    <mergeCell ref="G80:G82"/>
    <mergeCell ref="B36:B37"/>
    <mergeCell ref="C36:C37"/>
    <mergeCell ref="D36:D37"/>
    <mergeCell ref="E36:E37"/>
    <mergeCell ref="G22:G23"/>
    <mergeCell ref="B32:B33"/>
    <mergeCell ref="E32:E33"/>
    <mergeCell ref="G32:G33"/>
    <mergeCell ref="B22:B23"/>
    <mergeCell ref="C22:C23"/>
    <mergeCell ref="D22:D23"/>
    <mergeCell ref="E22:E23"/>
    <mergeCell ref="B18:B19"/>
    <mergeCell ref="C18:C19"/>
    <mergeCell ref="D18:D19"/>
    <mergeCell ref="E18:E19"/>
    <mergeCell ref="G18:G19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6"/>
  <sheetViews>
    <sheetView topLeftCell="A146" workbookViewId="0">
      <selection activeCell="B23" sqref="B22:B25"/>
    </sheetView>
  </sheetViews>
  <sheetFormatPr defaultRowHeight="14.25"/>
  <cols>
    <col min="1" max="1" width="6.125" style="160" customWidth="1"/>
    <col min="2" max="2" width="18.25" customWidth="1"/>
    <col min="6" max="6" width="28.625" style="64" customWidth="1"/>
    <col min="7" max="7" width="12.125" customWidth="1"/>
  </cols>
  <sheetData>
    <row r="1" spans="1:7" ht="35.25" customHeight="1">
      <c r="A1" s="73" t="s">
        <v>440</v>
      </c>
      <c r="B1" s="73"/>
      <c r="C1" s="73"/>
      <c r="D1" s="73"/>
      <c r="E1" s="73"/>
      <c r="F1" s="73"/>
      <c r="G1" s="73"/>
    </row>
    <row r="2" spans="1:7" ht="31.5" customHeight="1">
      <c r="A2" s="93" t="s">
        <v>635</v>
      </c>
      <c r="B2" s="93" t="s">
        <v>442</v>
      </c>
      <c r="C2" s="169" t="s">
        <v>441</v>
      </c>
      <c r="D2" s="112" t="s">
        <v>153</v>
      </c>
      <c r="E2" s="112" t="s">
        <v>154</v>
      </c>
      <c r="F2" s="170" t="s">
        <v>443</v>
      </c>
      <c r="G2" s="112" t="s">
        <v>155</v>
      </c>
    </row>
    <row r="3" spans="1:7" ht="19.5" customHeight="1">
      <c r="A3" s="171" t="s">
        <v>275</v>
      </c>
      <c r="B3" s="172"/>
      <c r="C3" s="172"/>
      <c r="D3" s="172"/>
      <c r="E3" s="172"/>
      <c r="F3" s="172"/>
      <c r="G3" s="173"/>
    </row>
    <row r="4" spans="1:7" ht="19.5" customHeight="1">
      <c r="A4" s="156">
        <v>1</v>
      </c>
      <c r="B4" s="75" t="s">
        <v>276</v>
      </c>
      <c r="C4" s="76">
        <v>0.16150000000000003</v>
      </c>
      <c r="D4" s="76">
        <v>0.18099999999999999</v>
      </c>
      <c r="E4" s="76">
        <v>0</v>
      </c>
      <c r="F4" s="77" t="s">
        <v>14</v>
      </c>
      <c r="G4" s="76">
        <f>C4+D4-E4</f>
        <v>0.34250000000000003</v>
      </c>
    </row>
    <row r="5" spans="1:7" ht="19.5" customHeight="1">
      <c r="A5" s="156">
        <v>2</v>
      </c>
      <c r="B5" s="75" t="s">
        <v>277</v>
      </c>
      <c r="C5" s="76">
        <v>0.49649999999999994</v>
      </c>
      <c r="D5" s="76">
        <v>0.41499999999999998</v>
      </c>
      <c r="E5" s="76">
        <v>0</v>
      </c>
      <c r="F5" s="77" t="s">
        <v>14</v>
      </c>
      <c r="G5" s="76">
        <f>C5+D5-E5</f>
        <v>0.91149999999999998</v>
      </c>
    </row>
    <row r="6" spans="1:7" ht="19.5" customHeight="1">
      <c r="A6" s="156">
        <v>3</v>
      </c>
      <c r="B6" s="75" t="s">
        <v>278</v>
      </c>
      <c r="C6" s="76">
        <v>23.600999999999996</v>
      </c>
      <c r="D6" s="76">
        <v>0</v>
      </c>
      <c r="E6" s="76">
        <v>0</v>
      </c>
      <c r="F6" s="77" t="s">
        <v>14</v>
      </c>
      <c r="G6" s="76">
        <f>C6+D6-E6</f>
        <v>23.600999999999996</v>
      </c>
    </row>
    <row r="7" spans="1:7" ht="19.5" customHeight="1">
      <c r="A7" s="156">
        <v>4</v>
      </c>
      <c r="B7" s="75" t="s">
        <v>279</v>
      </c>
      <c r="C7" s="76">
        <v>41.987000000000052</v>
      </c>
      <c r="D7" s="76">
        <v>368.50400000000002</v>
      </c>
      <c r="E7" s="76">
        <v>359.18</v>
      </c>
      <c r="F7" s="75" t="s">
        <v>280</v>
      </c>
      <c r="G7" s="76">
        <f>C7+D7-E7</f>
        <v>51.311000000000092</v>
      </c>
    </row>
    <row r="8" spans="1:7" ht="19.5" customHeight="1">
      <c r="A8" s="156">
        <v>5</v>
      </c>
      <c r="B8" s="75" t="s">
        <v>281</v>
      </c>
      <c r="C8" s="76">
        <v>10.556999999999999</v>
      </c>
      <c r="D8" s="76">
        <v>10.148999999999999</v>
      </c>
      <c r="E8" s="76">
        <v>0</v>
      </c>
      <c r="F8" s="77" t="s">
        <v>14</v>
      </c>
      <c r="G8" s="76">
        <f>C8+D8-E8</f>
        <v>20.705999999999996</v>
      </c>
    </row>
    <row r="9" spans="1:7" ht="19.5" customHeight="1">
      <c r="A9" s="156">
        <v>6</v>
      </c>
      <c r="B9" s="75" t="s">
        <v>282</v>
      </c>
      <c r="C9" s="76">
        <v>3.8675000000000002</v>
      </c>
      <c r="D9" s="76">
        <v>9.8094999999999999</v>
      </c>
      <c r="E9" s="76">
        <v>9.52</v>
      </c>
      <c r="F9" s="75" t="s">
        <v>283</v>
      </c>
      <c r="G9" s="76">
        <f>C9+D9-E9</f>
        <v>4.157</v>
      </c>
    </row>
    <row r="10" spans="1:7" ht="19.5" customHeight="1">
      <c r="A10" s="156">
        <v>7</v>
      </c>
      <c r="B10" s="75" t="s">
        <v>284</v>
      </c>
      <c r="C10" s="76">
        <v>1.3095000000000008</v>
      </c>
      <c r="D10" s="76">
        <v>5.2249999999999996</v>
      </c>
      <c r="E10" s="76">
        <v>2.7054999999999998</v>
      </c>
      <c r="F10" s="75" t="s">
        <v>283</v>
      </c>
      <c r="G10" s="76">
        <f>C10+D10-E10</f>
        <v>3.8290000000000006</v>
      </c>
    </row>
    <row r="11" spans="1:7" ht="19.5" customHeight="1">
      <c r="A11" s="156">
        <v>8</v>
      </c>
      <c r="B11" s="75" t="s">
        <v>285</v>
      </c>
      <c r="C11" s="76">
        <v>2.702</v>
      </c>
      <c r="D11" s="76">
        <v>0.46050000000000002</v>
      </c>
      <c r="E11" s="76">
        <v>0</v>
      </c>
      <c r="F11" s="77" t="s">
        <v>14</v>
      </c>
      <c r="G11" s="76">
        <f>C11+D11-E11</f>
        <v>3.1625000000000001</v>
      </c>
    </row>
    <row r="12" spans="1:7" ht="19.5" customHeight="1">
      <c r="A12" s="156">
        <v>9</v>
      </c>
      <c r="B12" s="75" t="s">
        <v>286</v>
      </c>
      <c r="C12" s="76">
        <v>0</v>
      </c>
      <c r="D12" s="76">
        <v>0.53900000000000003</v>
      </c>
      <c r="E12" s="76">
        <v>0</v>
      </c>
      <c r="F12" s="77" t="s">
        <v>14</v>
      </c>
      <c r="G12" s="76">
        <f>C12+D12-E12</f>
        <v>0.53900000000000003</v>
      </c>
    </row>
    <row r="13" spans="1:7" ht="19.5" customHeight="1">
      <c r="A13" s="156">
        <v>10</v>
      </c>
      <c r="B13" s="75" t="s">
        <v>287</v>
      </c>
      <c r="C13" s="76">
        <v>0.79200000000000159</v>
      </c>
      <c r="D13" s="76">
        <v>5.194</v>
      </c>
      <c r="E13" s="76">
        <v>0</v>
      </c>
      <c r="F13" s="77" t="s">
        <v>14</v>
      </c>
      <c r="G13" s="76">
        <f>C13+D13-E13</f>
        <v>5.9860000000000015</v>
      </c>
    </row>
    <row r="14" spans="1:7" ht="19.5" customHeight="1">
      <c r="A14" s="156">
        <v>11</v>
      </c>
      <c r="B14" s="75" t="s">
        <v>288</v>
      </c>
      <c r="C14" s="76">
        <v>17.897000000000006</v>
      </c>
      <c r="D14" s="76">
        <v>119.8725</v>
      </c>
      <c r="E14" s="76">
        <v>87.67</v>
      </c>
      <c r="F14" s="75" t="s">
        <v>283</v>
      </c>
      <c r="G14" s="76">
        <f>C14+D14-E14</f>
        <v>50.099499999999992</v>
      </c>
    </row>
    <row r="15" spans="1:7" ht="19.5" customHeight="1">
      <c r="A15" s="156">
        <v>12</v>
      </c>
      <c r="B15" s="75" t="s">
        <v>289</v>
      </c>
      <c r="C15" s="76">
        <v>0.34750000000000014</v>
      </c>
      <c r="D15" s="76">
        <v>2.048</v>
      </c>
      <c r="E15" s="76">
        <v>0</v>
      </c>
      <c r="F15" s="77" t="s">
        <v>14</v>
      </c>
      <c r="G15" s="76">
        <f>C15+D15-E15</f>
        <v>2.3955000000000002</v>
      </c>
    </row>
    <row r="16" spans="1:7" ht="19.5" customHeight="1">
      <c r="A16" s="157">
        <v>13</v>
      </c>
      <c r="B16" s="78" t="s">
        <v>290</v>
      </c>
      <c r="C16" s="79">
        <v>1.8985000000000005</v>
      </c>
      <c r="D16" s="79">
        <v>1.1995</v>
      </c>
      <c r="E16" s="85">
        <v>2.427</v>
      </c>
      <c r="F16" s="77" t="s">
        <v>291</v>
      </c>
      <c r="G16" s="79">
        <f>C16+D16-E16</f>
        <v>0.67100000000000071</v>
      </c>
    </row>
    <row r="17" spans="1:7" ht="19.5" customHeight="1">
      <c r="A17" s="158"/>
      <c r="B17" s="78"/>
      <c r="C17" s="79"/>
      <c r="D17" s="79"/>
      <c r="E17" s="86"/>
      <c r="F17" s="80" t="s">
        <v>292</v>
      </c>
      <c r="G17" s="79"/>
    </row>
    <row r="18" spans="1:7" ht="19.5" customHeight="1">
      <c r="A18" s="157">
        <v>14</v>
      </c>
      <c r="B18" s="78" t="s">
        <v>293</v>
      </c>
      <c r="C18" s="79">
        <v>44.711500000000001</v>
      </c>
      <c r="D18" s="79">
        <v>209.67099999999999</v>
      </c>
      <c r="E18" s="85">
        <v>190.09</v>
      </c>
      <c r="F18" s="81" t="s">
        <v>294</v>
      </c>
      <c r="G18" s="79">
        <f>C18+D18-E18</f>
        <v>64.29249999999999</v>
      </c>
    </row>
    <row r="19" spans="1:7" ht="19.5" customHeight="1">
      <c r="A19" s="159"/>
      <c r="B19" s="78"/>
      <c r="C19" s="79"/>
      <c r="D19" s="79"/>
      <c r="E19" s="89"/>
      <c r="F19" s="81" t="s">
        <v>295</v>
      </c>
      <c r="G19" s="79"/>
    </row>
    <row r="20" spans="1:7" ht="19.5" customHeight="1">
      <c r="A20" s="158"/>
      <c r="B20" s="78"/>
      <c r="C20" s="79"/>
      <c r="D20" s="79"/>
      <c r="E20" s="86"/>
      <c r="F20" s="75" t="s">
        <v>296</v>
      </c>
      <c r="G20" s="79"/>
    </row>
    <row r="21" spans="1:7" ht="19.5" customHeight="1">
      <c r="A21" s="156">
        <v>15</v>
      </c>
      <c r="B21" s="75" t="s">
        <v>297</v>
      </c>
      <c r="C21" s="76">
        <v>6.5955000000000004</v>
      </c>
      <c r="D21" s="76">
        <v>14.9245</v>
      </c>
      <c r="E21" s="76">
        <v>0</v>
      </c>
      <c r="F21" s="77" t="s">
        <v>14</v>
      </c>
      <c r="G21" s="76">
        <f>C21+D21-E21</f>
        <v>21.52</v>
      </c>
    </row>
    <row r="22" spans="1:7" ht="19.5" customHeight="1">
      <c r="A22" s="156">
        <v>16</v>
      </c>
      <c r="B22" s="75" t="s">
        <v>298</v>
      </c>
      <c r="C22" s="76">
        <v>2.5924999999999998</v>
      </c>
      <c r="D22" s="76">
        <v>16.326499999999999</v>
      </c>
      <c r="E22" s="76">
        <v>11.48</v>
      </c>
      <c r="F22" s="80" t="s">
        <v>299</v>
      </c>
      <c r="G22" s="76">
        <f>C22+D22-E22</f>
        <v>7.4390000000000001</v>
      </c>
    </row>
    <row r="23" spans="1:7" ht="19.5" customHeight="1">
      <c r="A23" s="157">
        <v>17</v>
      </c>
      <c r="B23" s="78" t="s">
        <v>300</v>
      </c>
      <c r="C23" s="74">
        <v>76.855999999999995</v>
      </c>
      <c r="D23" s="74">
        <v>376.67700000000002</v>
      </c>
      <c r="E23" s="87">
        <v>387.44</v>
      </c>
      <c r="F23" s="75" t="s">
        <v>301</v>
      </c>
      <c r="G23" s="79">
        <f>C23+D23-E23</f>
        <v>66.093000000000018</v>
      </c>
    </row>
    <row r="24" spans="1:7" ht="19.5" customHeight="1">
      <c r="A24" s="159"/>
      <c r="B24" s="78"/>
      <c r="C24" s="74"/>
      <c r="D24" s="74"/>
      <c r="E24" s="92"/>
      <c r="F24" s="81" t="s">
        <v>294</v>
      </c>
      <c r="G24" s="79"/>
    </row>
    <row r="25" spans="1:7" ht="19.5" customHeight="1">
      <c r="A25" s="158"/>
      <c r="B25" s="78"/>
      <c r="C25" s="74"/>
      <c r="D25" s="74"/>
      <c r="E25" s="88"/>
      <c r="F25" s="81" t="s">
        <v>302</v>
      </c>
      <c r="G25" s="79"/>
    </row>
    <row r="26" spans="1:7" ht="19.5" customHeight="1">
      <c r="A26" s="156">
        <v>18</v>
      </c>
      <c r="B26" s="76" t="s">
        <v>303</v>
      </c>
      <c r="C26" s="76">
        <v>3.5830000000000002</v>
      </c>
      <c r="D26" s="76">
        <v>4.3959999999999999</v>
      </c>
      <c r="E26" s="76">
        <v>4.66</v>
      </c>
      <c r="F26" s="80" t="s">
        <v>304</v>
      </c>
      <c r="G26" s="76">
        <f>C26+D26-E26</f>
        <v>3.319</v>
      </c>
    </row>
    <row r="27" spans="1:7" ht="19.5" customHeight="1">
      <c r="A27" s="156">
        <v>19</v>
      </c>
      <c r="B27" s="75" t="s">
        <v>305</v>
      </c>
      <c r="C27" s="76">
        <v>34.163499999999999</v>
      </c>
      <c r="D27" s="76">
        <v>540.03700000000003</v>
      </c>
      <c r="E27" s="76">
        <v>568.55999999999995</v>
      </c>
      <c r="F27" s="75" t="s">
        <v>306</v>
      </c>
      <c r="G27" s="76">
        <f>C27+D27-E27</f>
        <v>5.6405000000000882</v>
      </c>
    </row>
    <row r="28" spans="1:7" ht="19.5" customHeight="1">
      <c r="A28" s="156">
        <v>20</v>
      </c>
      <c r="B28" s="75" t="s">
        <v>307</v>
      </c>
      <c r="C28" s="76">
        <v>1.5145</v>
      </c>
      <c r="D28" s="76">
        <v>9.0295000000000005</v>
      </c>
      <c r="E28" s="76">
        <v>5.9965000000000002</v>
      </c>
      <c r="F28" s="77" t="s">
        <v>168</v>
      </c>
      <c r="G28" s="76">
        <f>C28+D28-E28</f>
        <v>4.5475000000000003</v>
      </c>
    </row>
    <row r="29" spans="1:7" ht="19.5" customHeight="1">
      <c r="A29" s="156">
        <v>21</v>
      </c>
      <c r="B29" s="75" t="s">
        <v>308</v>
      </c>
      <c r="C29" s="76">
        <v>1.0505</v>
      </c>
      <c r="D29" s="76">
        <v>6.2270000000000003</v>
      </c>
      <c r="E29" s="76">
        <v>0</v>
      </c>
      <c r="F29" s="77" t="s">
        <v>14</v>
      </c>
      <c r="G29" s="76">
        <f>C29+D29-E29</f>
        <v>7.2774999999999999</v>
      </c>
    </row>
    <row r="30" spans="1:7" ht="19.5" customHeight="1">
      <c r="A30" s="156">
        <v>22</v>
      </c>
      <c r="B30" s="81" t="s">
        <v>39</v>
      </c>
      <c r="C30" s="76">
        <v>0.26150000000000001</v>
      </c>
      <c r="D30" s="76">
        <v>0.16400000000000001</v>
      </c>
      <c r="E30" s="76">
        <v>0.23</v>
      </c>
      <c r="F30" s="80" t="s">
        <v>309</v>
      </c>
      <c r="G30" s="76">
        <f>C30+D30-E30</f>
        <v>0.19549999999999998</v>
      </c>
    </row>
    <row r="31" spans="1:7" ht="19.5" customHeight="1">
      <c r="A31" s="156">
        <v>23</v>
      </c>
      <c r="B31" s="75" t="s">
        <v>310</v>
      </c>
      <c r="C31" s="76">
        <v>2.4805000000000001</v>
      </c>
      <c r="D31" s="76">
        <v>1.7164999999999999</v>
      </c>
      <c r="E31" s="76">
        <v>4.0199999999999996</v>
      </c>
      <c r="F31" s="77" t="s">
        <v>294</v>
      </c>
      <c r="G31" s="76">
        <f>C31+D31-E31</f>
        <v>0.17700000000000049</v>
      </c>
    </row>
    <row r="32" spans="1:7" ht="19.5" customHeight="1">
      <c r="A32" s="174" t="s">
        <v>311</v>
      </c>
      <c r="B32" s="175"/>
      <c r="C32" s="82">
        <f>SUM(C4:C31)</f>
        <v>279.42600000000004</v>
      </c>
      <c r="D32" s="82">
        <f>SUM(D4:D31)</f>
        <v>1702.7660000000001</v>
      </c>
      <c r="E32" s="82">
        <f>SUM(E4:E31)</f>
        <v>1633.979</v>
      </c>
      <c r="F32" s="84"/>
      <c r="G32" s="82">
        <f>SUM(G4:G31)</f>
        <v>348.21300000000014</v>
      </c>
    </row>
    <row r="33" spans="1:7" ht="19.5" customHeight="1">
      <c r="A33" s="171" t="s">
        <v>312</v>
      </c>
      <c r="B33" s="172"/>
      <c r="C33" s="172"/>
      <c r="D33" s="172"/>
      <c r="E33" s="172"/>
      <c r="F33" s="172"/>
      <c r="G33" s="173"/>
    </row>
    <row r="34" spans="1:7" ht="19.5" customHeight="1">
      <c r="A34" s="156">
        <v>1</v>
      </c>
      <c r="B34" s="75" t="s">
        <v>313</v>
      </c>
      <c r="C34" s="80">
        <v>0.27150000000000002</v>
      </c>
      <c r="D34" s="80">
        <v>2.3915000000000002</v>
      </c>
      <c r="E34" s="80">
        <v>0</v>
      </c>
      <c r="F34" s="77" t="s">
        <v>14</v>
      </c>
      <c r="G34" s="80">
        <f>C34+D34-E34</f>
        <v>2.6630000000000003</v>
      </c>
    </row>
    <row r="35" spans="1:7" ht="19.5" customHeight="1">
      <c r="A35" s="156">
        <v>2</v>
      </c>
      <c r="B35" s="80" t="s">
        <v>314</v>
      </c>
      <c r="C35" s="80">
        <v>0.94450000000000001</v>
      </c>
      <c r="D35" s="80">
        <v>2.1819999999999999</v>
      </c>
      <c r="E35" s="80">
        <v>0</v>
      </c>
      <c r="F35" s="77" t="s">
        <v>14</v>
      </c>
      <c r="G35" s="80">
        <f>C35+D35-E35</f>
        <v>3.1265000000000001</v>
      </c>
    </row>
    <row r="36" spans="1:7" ht="19.5" customHeight="1">
      <c r="A36" s="157">
        <v>3</v>
      </c>
      <c r="B36" s="79" t="s">
        <v>315</v>
      </c>
      <c r="C36" s="83">
        <v>2.1675</v>
      </c>
      <c r="D36" s="83">
        <v>6.851</v>
      </c>
      <c r="E36" s="90">
        <v>6.2004999999999999</v>
      </c>
      <c r="F36" s="80" t="s">
        <v>309</v>
      </c>
      <c r="G36" s="74">
        <f>C36+D36-E36</f>
        <v>2.8179999999999996</v>
      </c>
    </row>
    <row r="37" spans="1:7" ht="19.5" customHeight="1">
      <c r="A37" s="158"/>
      <c r="B37" s="79"/>
      <c r="C37" s="83"/>
      <c r="D37" s="83"/>
      <c r="E37" s="91"/>
      <c r="F37" s="80" t="s">
        <v>299</v>
      </c>
      <c r="G37" s="74"/>
    </row>
    <row r="38" spans="1:7" ht="19.5" customHeight="1">
      <c r="A38" s="156">
        <v>4</v>
      </c>
      <c r="B38" s="75" t="s">
        <v>316</v>
      </c>
      <c r="C38" s="80">
        <v>0.1245</v>
      </c>
      <c r="D38" s="80">
        <v>0.1555</v>
      </c>
      <c r="E38" s="80">
        <v>0</v>
      </c>
      <c r="F38" s="77" t="s">
        <v>14</v>
      </c>
      <c r="G38" s="80">
        <f>C38+D38-E38</f>
        <v>0.28000000000000003</v>
      </c>
    </row>
    <row r="39" spans="1:7" ht="19.5" customHeight="1">
      <c r="A39" s="156">
        <v>5</v>
      </c>
      <c r="B39" s="75" t="s">
        <v>317</v>
      </c>
      <c r="C39" s="80">
        <v>0</v>
      </c>
      <c r="D39" s="80">
        <v>0</v>
      </c>
      <c r="E39" s="80">
        <v>0</v>
      </c>
      <c r="F39" s="77" t="s">
        <v>14</v>
      </c>
      <c r="G39" s="80">
        <f>C39+D39-E39</f>
        <v>0</v>
      </c>
    </row>
    <row r="40" spans="1:7" ht="19.5" customHeight="1">
      <c r="A40" s="157">
        <v>6</v>
      </c>
      <c r="B40" s="78" t="s">
        <v>318</v>
      </c>
      <c r="C40" s="74">
        <v>1.7275</v>
      </c>
      <c r="D40" s="74">
        <v>10.49</v>
      </c>
      <c r="E40" s="87">
        <v>10.56</v>
      </c>
      <c r="F40" s="75" t="s">
        <v>319</v>
      </c>
      <c r="G40" s="74">
        <f>C40+D40-E40</f>
        <v>1.6575000000000006</v>
      </c>
    </row>
    <row r="41" spans="1:7" ht="19.5" customHeight="1">
      <c r="A41" s="158"/>
      <c r="B41" s="78"/>
      <c r="C41" s="74"/>
      <c r="D41" s="74"/>
      <c r="E41" s="88"/>
      <c r="F41" s="75" t="s">
        <v>320</v>
      </c>
      <c r="G41" s="74"/>
    </row>
    <row r="42" spans="1:7" ht="19.5" customHeight="1">
      <c r="A42" s="156">
        <v>7</v>
      </c>
      <c r="B42" s="76" t="s">
        <v>321</v>
      </c>
      <c r="C42" s="76">
        <v>0.33950000000000002</v>
      </c>
      <c r="D42" s="80">
        <v>0.316</v>
      </c>
      <c r="E42" s="76">
        <v>0.33950000000000002</v>
      </c>
      <c r="F42" s="80" t="s">
        <v>309</v>
      </c>
      <c r="G42" s="80">
        <f>C42+D42-E42</f>
        <v>0.31599999999999995</v>
      </c>
    </row>
    <row r="43" spans="1:7" ht="19.5" customHeight="1">
      <c r="A43" s="156">
        <v>8</v>
      </c>
      <c r="B43" s="75" t="s">
        <v>322</v>
      </c>
      <c r="C43" s="76">
        <v>0</v>
      </c>
      <c r="D43" s="80">
        <v>0</v>
      </c>
      <c r="E43" s="76">
        <v>0</v>
      </c>
      <c r="F43" s="77" t="s">
        <v>14</v>
      </c>
      <c r="G43" s="80">
        <f>C43+D43-E43</f>
        <v>0</v>
      </c>
    </row>
    <row r="44" spans="1:7" ht="19.5" customHeight="1">
      <c r="A44" s="156">
        <v>9</v>
      </c>
      <c r="B44" s="75" t="s">
        <v>323</v>
      </c>
      <c r="C44" s="76">
        <v>1.9935000000000003</v>
      </c>
      <c r="D44" s="76">
        <v>0.32800000000000001</v>
      </c>
      <c r="E44" s="76">
        <v>0.24</v>
      </c>
      <c r="F44" s="75" t="s">
        <v>319</v>
      </c>
      <c r="G44" s="80">
        <f>C44+D44-E44</f>
        <v>2.0815000000000001</v>
      </c>
    </row>
    <row r="45" spans="1:7" ht="19.5" customHeight="1">
      <c r="A45" s="156">
        <v>10</v>
      </c>
      <c r="B45" s="75" t="s">
        <v>324</v>
      </c>
      <c r="C45" s="76">
        <v>0.57850000000000001</v>
      </c>
      <c r="D45" s="80">
        <v>1.7500000000000002E-2</v>
      </c>
      <c r="E45" s="76">
        <v>0</v>
      </c>
      <c r="F45" s="77" t="s">
        <v>14</v>
      </c>
      <c r="G45" s="80">
        <f>C45+D45-E45</f>
        <v>0.59599999999999997</v>
      </c>
    </row>
    <row r="46" spans="1:7" ht="19.5" customHeight="1">
      <c r="A46" s="156">
        <v>11</v>
      </c>
      <c r="B46" s="75" t="s">
        <v>325</v>
      </c>
      <c r="C46" s="76">
        <v>3.5000000000000003E-2</v>
      </c>
      <c r="D46" s="80">
        <v>4.1999999999999996E-2</v>
      </c>
      <c r="E46" s="76">
        <v>0</v>
      </c>
      <c r="F46" s="77" t="s">
        <v>14</v>
      </c>
      <c r="G46" s="80">
        <f>C46+D46-E46</f>
        <v>7.6999999999999999E-2</v>
      </c>
    </row>
    <row r="47" spans="1:7" ht="19.5" customHeight="1">
      <c r="A47" s="156">
        <v>12</v>
      </c>
      <c r="B47" s="75" t="s">
        <v>326</v>
      </c>
      <c r="C47" s="76">
        <v>0.55649999999999999</v>
      </c>
      <c r="D47" s="80">
        <v>0.45799999999999996</v>
      </c>
      <c r="E47" s="76">
        <v>0.45799999999999996</v>
      </c>
      <c r="F47" s="75" t="s">
        <v>327</v>
      </c>
      <c r="G47" s="80">
        <f>C47+D47-E47</f>
        <v>0.55649999999999999</v>
      </c>
    </row>
    <row r="48" spans="1:7" ht="19.5" customHeight="1">
      <c r="A48" s="156">
        <v>13</v>
      </c>
      <c r="B48" s="75" t="s">
        <v>328</v>
      </c>
      <c r="C48" s="76">
        <v>1.4855</v>
      </c>
      <c r="D48" s="80">
        <v>5.0214999999999996</v>
      </c>
      <c r="E48" s="76">
        <v>3.54</v>
      </c>
      <c r="F48" s="80" t="s">
        <v>299</v>
      </c>
      <c r="G48" s="80">
        <f>C48+D48-E48</f>
        <v>2.9669999999999996</v>
      </c>
    </row>
    <row r="49" spans="1:7" ht="19.5" customHeight="1">
      <c r="A49" s="156">
        <v>14</v>
      </c>
      <c r="B49" s="80" t="s">
        <v>329</v>
      </c>
      <c r="C49" s="76">
        <v>3.7484999999999999</v>
      </c>
      <c r="D49" s="76">
        <v>42.099499999999999</v>
      </c>
      <c r="E49" s="76">
        <v>27.75</v>
      </c>
      <c r="F49" s="75" t="s">
        <v>330</v>
      </c>
      <c r="G49" s="80">
        <f>C49+D49-E49</f>
        <v>18.097999999999999</v>
      </c>
    </row>
    <row r="50" spans="1:7" ht="19.5" customHeight="1">
      <c r="A50" s="156">
        <v>15</v>
      </c>
      <c r="B50" s="75" t="s">
        <v>331</v>
      </c>
      <c r="C50" s="76">
        <v>1.8785000000000001</v>
      </c>
      <c r="D50" s="76">
        <v>2.2050000000000001</v>
      </c>
      <c r="E50" s="76">
        <v>0</v>
      </c>
      <c r="F50" s="77" t="s">
        <v>14</v>
      </c>
      <c r="G50" s="76">
        <f>C50+D50-E50</f>
        <v>4.0834999999999999</v>
      </c>
    </row>
    <row r="51" spans="1:7" ht="19.5" customHeight="1">
      <c r="A51" s="156">
        <v>16</v>
      </c>
      <c r="B51" s="75" t="s">
        <v>332</v>
      </c>
      <c r="C51" s="76">
        <v>0</v>
      </c>
      <c r="D51" s="76">
        <v>1.9965000000000002</v>
      </c>
      <c r="E51" s="76">
        <v>1.9965000000000002</v>
      </c>
      <c r="F51" s="75" t="s">
        <v>327</v>
      </c>
      <c r="G51" s="76">
        <f>C51+D51-E51</f>
        <v>0</v>
      </c>
    </row>
    <row r="52" spans="1:7" ht="19.5" customHeight="1">
      <c r="A52" s="156">
        <v>17</v>
      </c>
      <c r="B52" s="75" t="s">
        <v>333</v>
      </c>
      <c r="C52" s="76">
        <v>5.3499999999999999E-2</v>
      </c>
      <c r="D52" s="76">
        <v>5.5999999999999994E-2</v>
      </c>
      <c r="E52" s="76">
        <v>0</v>
      </c>
      <c r="F52" s="77" t="s">
        <v>14</v>
      </c>
      <c r="G52" s="76">
        <f>C52+D52-E52</f>
        <v>0.10949999999999999</v>
      </c>
    </row>
    <row r="53" spans="1:7" ht="19.5" customHeight="1">
      <c r="A53" s="156">
        <v>18</v>
      </c>
      <c r="B53" s="75" t="s">
        <v>334</v>
      </c>
      <c r="C53" s="76">
        <v>0</v>
      </c>
      <c r="D53" s="76">
        <v>6.3239999999999998</v>
      </c>
      <c r="E53" s="76">
        <v>6.3239999999999998</v>
      </c>
      <c r="F53" s="75" t="s">
        <v>327</v>
      </c>
      <c r="G53" s="76">
        <f>C53+D53-E53</f>
        <v>0</v>
      </c>
    </row>
    <row r="54" spans="1:7" ht="19.5" customHeight="1">
      <c r="A54" s="156">
        <v>19</v>
      </c>
      <c r="B54" s="75" t="s">
        <v>335</v>
      </c>
      <c r="C54" s="76">
        <v>3.64</v>
      </c>
      <c r="D54" s="76">
        <v>0.191</v>
      </c>
      <c r="E54" s="76">
        <v>0</v>
      </c>
      <c r="F54" s="77" t="s">
        <v>14</v>
      </c>
      <c r="G54" s="76">
        <f>C54+D54-E54</f>
        <v>3.831</v>
      </c>
    </row>
    <row r="55" spans="1:7" ht="19.5" customHeight="1">
      <c r="A55" s="156">
        <v>20</v>
      </c>
      <c r="B55" s="75" t="s">
        <v>336</v>
      </c>
      <c r="C55" s="76">
        <v>0</v>
      </c>
      <c r="D55" s="76">
        <v>0</v>
      </c>
      <c r="E55" s="76">
        <v>0</v>
      </c>
      <c r="F55" s="77" t="s">
        <v>14</v>
      </c>
      <c r="G55" s="76">
        <f>C55+D55-E55</f>
        <v>0</v>
      </c>
    </row>
    <row r="56" spans="1:7" ht="19.5" customHeight="1">
      <c r="A56" s="156">
        <v>21</v>
      </c>
      <c r="B56" s="75" t="s">
        <v>337</v>
      </c>
      <c r="C56" s="76">
        <v>0</v>
      </c>
      <c r="D56" s="76">
        <v>0</v>
      </c>
      <c r="E56" s="76">
        <v>0</v>
      </c>
      <c r="F56" s="77" t="s">
        <v>14</v>
      </c>
      <c r="G56" s="76">
        <f>C56+D56-E56</f>
        <v>0</v>
      </c>
    </row>
    <row r="57" spans="1:7" ht="19.5" customHeight="1">
      <c r="A57" s="156">
        <v>22</v>
      </c>
      <c r="B57" s="75" t="s">
        <v>338</v>
      </c>
      <c r="C57" s="76">
        <v>5.275500000000001</v>
      </c>
      <c r="D57" s="76">
        <v>112.08099999999999</v>
      </c>
      <c r="E57" s="76">
        <v>111.16000000000001</v>
      </c>
      <c r="F57" s="75" t="s">
        <v>339</v>
      </c>
      <c r="G57" s="76">
        <f>C57+D57-E57</f>
        <v>6.1964999999999719</v>
      </c>
    </row>
    <row r="58" spans="1:7" ht="19.5" customHeight="1">
      <c r="A58" s="156">
        <v>23</v>
      </c>
      <c r="B58" s="75" t="s">
        <v>340</v>
      </c>
      <c r="C58" s="76">
        <v>0</v>
      </c>
      <c r="D58" s="76">
        <v>74.233499999999992</v>
      </c>
      <c r="E58" s="76">
        <v>74.233499999999992</v>
      </c>
      <c r="F58" s="75" t="s">
        <v>327</v>
      </c>
      <c r="G58" s="76">
        <f>C58+D58-E58</f>
        <v>0</v>
      </c>
    </row>
    <row r="59" spans="1:7" ht="19.5" customHeight="1">
      <c r="A59" s="156">
        <v>24</v>
      </c>
      <c r="B59" s="75" t="s">
        <v>341</v>
      </c>
      <c r="C59" s="76">
        <v>0</v>
      </c>
      <c r="D59" s="76">
        <v>16.288499999999999</v>
      </c>
      <c r="E59" s="76">
        <v>16.288499999999999</v>
      </c>
      <c r="F59" s="75" t="s">
        <v>327</v>
      </c>
      <c r="G59" s="76">
        <f>C59+D59-E59</f>
        <v>0</v>
      </c>
    </row>
    <row r="60" spans="1:7" ht="19.5" customHeight="1">
      <c r="A60" s="156">
        <v>25</v>
      </c>
      <c r="B60" s="75" t="s">
        <v>342</v>
      </c>
      <c r="C60" s="76">
        <v>0</v>
      </c>
      <c r="D60" s="76">
        <v>9.6440000000000001</v>
      </c>
      <c r="E60" s="76">
        <v>9.6440000000000001</v>
      </c>
      <c r="F60" s="75" t="s">
        <v>343</v>
      </c>
      <c r="G60" s="76">
        <f>C60+D60-E60</f>
        <v>0</v>
      </c>
    </row>
    <row r="61" spans="1:7" ht="19.5" customHeight="1">
      <c r="A61" s="156">
        <v>26</v>
      </c>
      <c r="B61" s="75" t="s">
        <v>344</v>
      </c>
      <c r="C61" s="76">
        <v>1.4180000000000001</v>
      </c>
      <c r="D61" s="76">
        <v>2.7409999999999997</v>
      </c>
      <c r="E61" s="76">
        <v>0</v>
      </c>
      <c r="F61" s="77" t="s">
        <v>14</v>
      </c>
      <c r="G61" s="76">
        <f>C61+D61-E61</f>
        <v>4.1589999999999998</v>
      </c>
    </row>
    <row r="62" spans="1:7" ht="19.5" customHeight="1">
      <c r="A62" s="156">
        <v>27</v>
      </c>
      <c r="B62" s="75" t="s">
        <v>345</v>
      </c>
      <c r="C62" s="76">
        <v>0</v>
      </c>
      <c r="D62" s="76">
        <v>746.35199999999998</v>
      </c>
      <c r="E62" s="76">
        <v>746.35199999999998</v>
      </c>
      <c r="F62" s="75" t="s">
        <v>327</v>
      </c>
      <c r="G62" s="76">
        <f>C62+D62-E62</f>
        <v>0</v>
      </c>
    </row>
    <row r="63" spans="1:7" ht="19.5" customHeight="1">
      <c r="A63" s="156">
        <v>28</v>
      </c>
      <c r="B63" s="75" t="s">
        <v>346</v>
      </c>
      <c r="C63" s="76">
        <v>0</v>
      </c>
      <c r="D63" s="76">
        <v>0</v>
      </c>
      <c r="E63" s="76">
        <v>0</v>
      </c>
      <c r="F63" s="77" t="s">
        <v>14</v>
      </c>
      <c r="G63" s="76">
        <f>C63+D63-E63</f>
        <v>0</v>
      </c>
    </row>
    <row r="64" spans="1:7" ht="19.5" customHeight="1">
      <c r="A64" s="156">
        <v>29</v>
      </c>
      <c r="B64" s="75" t="s">
        <v>347</v>
      </c>
      <c r="C64" s="76">
        <v>0</v>
      </c>
      <c r="D64" s="76">
        <v>73.631999999999991</v>
      </c>
      <c r="E64" s="76">
        <v>73.631999999999991</v>
      </c>
      <c r="F64" s="75" t="s">
        <v>327</v>
      </c>
      <c r="G64" s="76">
        <f>C64+D64-E64</f>
        <v>0</v>
      </c>
    </row>
    <row r="65" spans="1:7" ht="19.5" customHeight="1">
      <c r="A65" s="156">
        <v>30</v>
      </c>
      <c r="B65" s="75" t="s">
        <v>348</v>
      </c>
      <c r="C65" s="76">
        <v>0</v>
      </c>
      <c r="D65" s="76">
        <v>0</v>
      </c>
      <c r="E65" s="76">
        <v>0</v>
      </c>
      <c r="F65" s="77" t="s">
        <v>14</v>
      </c>
      <c r="G65" s="76">
        <f>C65+D65-E65</f>
        <v>0</v>
      </c>
    </row>
    <row r="66" spans="1:7" ht="19.5" customHeight="1">
      <c r="A66" s="156">
        <v>31</v>
      </c>
      <c r="B66" s="75" t="s">
        <v>349</v>
      </c>
      <c r="C66" s="76">
        <v>4.1749999999999998</v>
      </c>
      <c r="D66" s="76">
        <v>14.423500000000001</v>
      </c>
      <c r="E66" s="76">
        <v>7.58</v>
      </c>
      <c r="F66" s="80" t="s">
        <v>350</v>
      </c>
      <c r="G66" s="76">
        <f>C66+D66-E66</f>
        <v>11.018500000000001</v>
      </c>
    </row>
    <row r="67" spans="1:7" ht="19.5" customHeight="1">
      <c r="A67" s="156">
        <v>32</v>
      </c>
      <c r="B67" s="75" t="s">
        <v>351</v>
      </c>
      <c r="C67" s="76">
        <v>0</v>
      </c>
      <c r="D67" s="76">
        <v>54.924999999999997</v>
      </c>
      <c r="E67" s="76">
        <v>54.924999999999997</v>
      </c>
      <c r="F67" s="75" t="s">
        <v>327</v>
      </c>
      <c r="G67" s="76">
        <f>C67+D67-E67</f>
        <v>0</v>
      </c>
    </row>
    <row r="68" spans="1:7" ht="19.5" customHeight="1">
      <c r="A68" s="156">
        <v>33</v>
      </c>
      <c r="B68" s="75" t="s">
        <v>352</v>
      </c>
      <c r="C68" s="76">
        <v>3.2969999999999988</v>
      </c>
      <c r="D68" s="76">
        <v>19.975999999999999</v>
      </c>
      <c r="E68" s="76">
        <v>18.79</v>
      </c>
      <c r="F68" s="81" t="s">
        <v>67</v>
      </c>
      <c r="G68" s="76">
        <f>C68+D68-E68</f>
        <v>4.482999999999997</v>
      </c>
    </row>
    <row r="69" spans="1:7" ht="19.5" customHeight="1">
      <c r="A69" s="156">
        <v>34</v>
      </c>
      <c r="B69" s="75" t="s">
        <v>353</v>
      </c>
      <c r="C69" s="76">
        <v>0</v>
      </c>
      <c r="D69" s="76">
        <v>27.218</v>
      </c>
      <c r="E69" s="76">
        <v>27.218</v>
      </c>
      <c r="F69" s="75" t="s">
        <v>343</v>
      </c>
      <c r="G69" s="76">
        <f>C69+D69-E69</f>
        <v>0</v>
      </c>
    </row>
    <row r="70" spans="1:7" ht="19.5" customHeight="1">
      <c r="A70" s="156">
        <v>35</v>
      </c>
      <c r="B70" s="75" t="s">
        <v>354</v>
      </c>
      <c r="C70" s="76">
        <v>0</v>
      </c>
      <c r="D70" s="76">
        <v>15.135499999999999</v>
      </c>
      <c r="E70" s="76">
        <v>15.135499999999999</v>
      </c>
      <c r="F70" s="75" t="s">
        <v>327</v>
      </c>
      <c r="G70" s="76">
        <f>C70+D70-E70</f>
        <v>0</v>
      </c>
    </row>
    <row r="71" spans="1:7" ht="19.5" customHeight="1">
      <c r="A71" s="156">
        <v>36</v>
      </c>
      <c r="B71" s="75" t="s">
        <v>355</v>
      </c>
      <c r="C71" s="76">
        <v>0</v>
      </c>
      <c r="D71" s="76">
        <v>33.177500000000002</v>
      </c>
      <c r="E71" s="76">
        <v>33.177500000000002</v>
      </c>
      <c r="F71" s="75" t="s">
        <v>327</v>
      </c>
      <c r="G71" s="76">
        <f>C71+D71-E71</f>
        <v>0</v>
      </c>
    </row>
    <row r="72" spans="1:7" ht="19.5" customHeight="1">
      <c r="A72" s="156">
        <v>37</v>
      </c>
      <c r="B72" s="75" t="s">
        <v>356</v>
      </c>
      <c r="C72" s="76">
        <v>0</v>
      </c>
      <c r="D72" s="76">
        <v>4.4059999999999997</v>
      </c>
      <c r="E72" s="76">
        <v>4.4059999999999997</v>
      </c>
      <c r="F72" s="75" t="s">
        <v>327</v>
      </c>
      <c r="G72" s="76">
        <f>C72+D72-E72</f>
        <v>0</v>
      </c>
    </row>
    <row r="73" spans="1:7" ht="19.5" customHeight="1">
      <c r="A73" s="156">
        <v>38</v>
      </c>
      <c r="B73" s="75" t="s">
        <v>357</v>
      </c>
      <c r="C73" s="76">
        <v>0</v>
      </c>
      <c r="D73" s="76">
        <v>0</v>
      </c>
      <c r="E73" s="76">
        <v>0</v>
      </c>
      <c r="F73" s="77" t="s">
        <v>14</v>
      </c>
      <c r="G73" s="76">
        <f>C73+D73-E73</f>
        <v>0</v>
      </c>
    </row>
    <row r="74" spans="1:7" ht="19.5" customHeight="1">
      <c r="A74" s="156">
        <v>39</v>
      </c>
      <c r="B74" s="75" t="s">
        <v>358</v>
      </c>
      <c r="C74" s="76">
        <v>0.314</v>
      </c>
      <c r="D74" s="76">
        <v>3.85E-2</v>
      </c>
      <c r="E74" s="76">
        <v>0</v>
      </c>
      <c r="F74" s="77" t="s">
        <v>14</v>
      </c>
      <c r="G74" s="76">
        <f>C74+D74-E74</f>
        <v>0.35249999999999998</v>
      </c>
    </row>
    <row r="75" spans="1:7" ht="19.5" customHeight="1">
      <c r="A75" s="156">
        <v>40</v>
      </c>
      <c r="B75" s="75" t="s">
        <v>359</v>
      </c>
      <c r="C75" s="76">
        <v>0</v>
      </c>
      <c r="D75" s="76">
        <v>395.78149999999999</v>
      </c>
      <c r="E75" s="76">
        <v>395.78149999999999</v>
      </c>
      <c r="F75" s="75" t="s">
        <v>343</v>
      </c>
      <c r="G75" s="76">
        <f>C75+D75-E75</f>
        <v>0</v>
      </c>
    </row>
    <row r="76" spans="1:7" ht="19.5" customHeight="1">
      <c r="A76" s="156">
        <v>41</v>
      </c>
      <c r="B76" s="75" t="s">
        <v>360</v>
      </c>
      <c r="C76" s="76">
        <v>0</v>
      </c>
      <c r="D76" s="76">
        <v>6.952</v>
      </c>
      <c r="E76" s="76">
        <v>6.952</v>
      </c>
      <c r="F76" s="75" t="s">
        <v>343</v>
      </c>
      <c r="G76" s="76">
        <f>C76+D76-E76</f>
        <v>0</v>
      </c>
    </row>
    <row r="77" spans="1:7" ht="19.5" customHeight="1">
      <c r="A77" s="156">
        <v>42</v>
      </c>
      <c r="B77" s="75" t="s">
        <v>361</v>
      </c>
      <c r="C77" s="76">
        <v>0.82699999999999996</v>
      </c>
      <c r="D77" s="76">
        <v>2.6920000000000002</v>
      </c>
      <c r="E77" s="76">
        <v>1.59</v>
      </c>
      <c r="F77" s="80" t="s">
        <v>362</v>
      </c>
      <c r="G77" s="76">
        <f>C77+D77-E77</f>
        <v>1.929</v>
      </c>
    </row>
    <row r="78" spans="1:7" ht="19.5" customHeight="1">
      <c r="A78" s="156">
        <v>43</v>
      </c>
      <c r="B78" s="75" t="s">
        <v>363</v>
      </c>
      <c r="C78" s="76">
        <v>2.7875000000000001</v>
      </c>
      <c r="D78" s="76">
        <v>5.9684999999999997</v>
      </c>
      <c r="E78" s="76">
        <v>3.41</v>
      </c>
      <c r="F78" s="80" t="s">
        <v>350</v>
      </c>
      <c r="G78" s="76">
        <f>C78+D78-E78</f>
        <v>5.3460000000000001</v>
      </c>
    </row>
    <row r="79" spans="1:7" ht="19.5" customHeight="1">
      <c r="A79" s="156">
        <v>44</v>
      </c>
      <c r="B79" s="75" t="s">
        <v>364</v>
      </c>
      <c r="C79" s="76">
        <v>0</v>
      </c>
      <c r="D79" s="76">
        <v>9.5485000000000007</v>
      </c>
      <c r="E79" s="76">
        <v>9.5485000000000007</v>
      </c>
      <c r="F79" s="75" t="s">
        <v>343</v>
      </c>
      <c r="G79" s="76">
        <f>C79+D79-E79</f>
        <v>0</v>
      </c>
    </row>
    <row r="80" spans="1:7" ht="19.5" customHeight="1">
      <c r="A80" s="156">
        <v>45</v>
      </c>
      <c r="B80" s="75" t="s">
        <v>365</v>
      </c>
      <c r="C80" s="76">
        <v>0</v>
      </c>
      <c r="D80" s="76">
        <v>8.554000000000002</v>
      </c>
      <c r="E80" s="76">
        <v>8.554000000000002</v>
      </c>
      <c r="F80" s="75" t="s">
        <v>343</v>
      </c>
      <c r="G80" s="76">
        <f>C80+D80-E80</f>
        <v>0</v>
      </c>
    </row>
    <row r="81" spans="1:7" ht="19.5" customHeight="1">
      <c r="A81" s="156">
        <v>46</v>
      </c>
      <c r="B81" s="75" t="s">
        <v>366</v>
      </c>
      <c r="C81" s="76">
        <v>0</v>
      </c>
      <c r="D81" s="76">
        <v>493.24300000000005</v>
      </c>
      <c r="E81" s="76">
        <v>493.24300000000005</v>
      </c>
      <c r="F81" s="75" t="s">
        <v>343</v>
      </c>
      <c r="G81" s="76">
        <f>C81+D81-E81</f>
        <v>0</v>
      </c>
    </row>
    <row r="82" spans="1:7" ht="19.5" customHeight="1">
      <c r="A82" s="156">
        <v>47</v>
      </c>
      <c r="B82" s="75" t="s">
        <v>367</v>
      </c>
      <c r="C82" s="76">
        <v>4.8765000000000001</v>
      </c>
      <c r="D82" s="76">
        <v>7.5504999999999995</v>
      </c>
      <c r="E82" s="76">
        <v>11.78</v>
      </c>
      <c r="F82" s="80" t="s">
        <v>362</v>
      </c>
      <c r="G82" s="76">
        <f>C82+D82-E82</f>
        <v>0.64700000000000024</v>
      </c>
    </row>
    <row r="83" spans="1:7" ht="19.5" customHeight="1">
      <c r="A83" s="156">
        <v>48</v>
      </c>
      <c r="B83" s="75" t="s">
        <v>368</v>
      </c>
      <c r="C83" s="76">
        <v>1.605</v>
      </c>
      <c r="D83" s="76">
        <v>3.8815</v>
      </c>
      <c r="E83" s="76">
        <v>3.93</v>
      </c>
      <c r="F83" s="75" t="s">
        <v>339</v>
      </c>
      <c r="G83" s="76">
        <f>C83+D83-E83</f>
        <v>1.5564999999999993</v>
      </c>
    </row>
    <row r="84" spans="1:7" ht="19.5" customHeight="1">
      <c r="A84" s="156">
        <v>49</v>
      </c>
      <c r="B84" s="75" t="s">
        <v>369</v>
      </c>
      <c r="C84" s="76">
        <v>0.33300000000000002</v>
      </c>
      <c r="D84" s="76">
        <v>0.42049999999999998</v>
      </c>
      <c r="E84" s="76">
        <v>0</v>
      </c>
      <c r="F84" s="77" t="s">
        <v>14</v>
      </c>
      <c r="G84" s="76">
        <f>C84+D84-E84</f>
        <v>0.75350000000000006</v>
      </c>
    </row>
    <row r="85" spans="1:7" ht="19.5" customHeight="1">
      <c r="A85" s="156">
        <v>50</v>
      </c>
      <c r="B85" s="75" t="s">
        <v>370</v>
      </c>
      <c r="C85" s="76">
        <v>0</v>
      </c>
      <c r="D85" s="76">
        <v>29.7195</v>
      </c>
      <c r="E85" s="76">
        <v>29.7195</v>
      </c>
      <c r="F85" s="75" t="s">
        <v>343</v>
      </c>
      <c r="G85" s="76">
        <f>C85+D85-E85</f>
        <v>0</v>
      </c>
    </row>
    <row r="86" spans="1:7" ht="19.5" customHeight="1">
      <c r="A86" s="157">
        <v>51</v>
      </c>
      <c r="B86" s="78" t="s">
        <v>371</v>
      </c>
      <c r="C86" s="79">
        <v>1.7995000000000001</v>
      </c>
      <c r="D86" s="79">
        <v>1.17</v>
      </c>
      <c r="E86" s="85">
        <v>2.42</v>
      </c>
      <c r="F86" s="80" t="s">
        <v>362</v>
      </c>
      <c r="G86" s="79">
        <f>C86+D86-E86</f>
        <v>0.5495000000000001</v>
      </c>
    </row>
    <row r="87" spans="1:7" ht="19.5" customHeight="1">
      <c r="A87" s="158"/>
      <c r="B87" s="78"/>
      <c r="C87" s="79"/>
      <c r="D87" s="79"/>
      <c r="E87" s="86"/>
      <c r="F87" s="80" t="s">
        <v>299</v>
      </c>
      <c r="G87" s="79"/>
    </row>
    <row r="88" spans="1:7" ht="19.5" customHeight="1">
      <c r="A88" s="156">
        <v>52</v>
      </c>
      <c r="B88" s="75" t="s">
        <v>372</v>
      </c>
      <c r="C88" s="76">
        <v>0.14300000000000002</v>
      </c>
      <c r="D88" s="76">
        <v>4.7E-2</v>
      </c>
      <c r="E88" s="76">
        <v>0.19</v>
      </c>
      <c r="F88" s="80" t="s">
        <v>362</v>
      </c>
      <c r="G88" s="76">
        <f>C88+D88-E88</f>
        <v>0</v>
      </c>
    </row>
    <row r="89" spans="1:7" ht="19.5" customHeight="1">
      <c r="A89" s="156">
        <v>53</v>
      </c>
      <c r="B89" s="75" t="s">
        <v>373</v>
      </c>
      <c r="C89" s="76">
        <v>0</v>
      </c>
      <c r="D89" s="76">
        <v>0.73099999999999987</v>
      </c>
      <c r="E89" s="76">
        <v>0.73099999999999987</v>
      </c>
      <c r="F89" s="75" t="s">
        <v>343</v>
      </c>
      <c r="G89" s="76">
        <f>C89+D89-E89</f>
        <v>0</v>
      </c>
    </row>
    <row r="90" spans="1:7" ht="19.5" customHeight="1">
      <c r="A90" s="157">
        <v>54</v>
      </c>
      <c r="B90" s="78" t="s">
        <v>374</v>
      </c>
      <c r="C90" s="79">
        <v>41.707999999999998</v>
      </c>
      <c r="D90" s="79">
        <v>332.99</v>
      </c>
      <c r="E90" s="85">
        <v>361.52</v>
      </c>
      <c r="F90" s="75" t="s">
        <v>375</v>
      </c>
      <c r="G90" s="79">
        <f>C90+D90-E90</f>
        <v>13.177999999999997</v>
      </c>
    </row>
    <row r="91" spans="1:7" ht="19.5" customHeight="1">
      <c r="A91" s="159"/>
      <c r="B91" s="78"/>
      <c r="C91" s="79"/>
      <c r="D91" s="79"/>
      <c r="E91" s="89"/>
      <c r="F91" s="75" t="s">
        <v>376</v>
      </c>
      <c r="G91" s="79"/>
    </row>
    <row r="92" spans="1:7" ht="19.5" customHeight="1">
      <c r="A92" s="159"/>
      <c r="B92" s="78"/>
      <c r="C92" s="79"/>
      <c r="D92" s="79"/>
      <c r="E92" s="89"/>
      <c r="F92" s="75" t="s">
        <v>377</v>
      </c>
      <c r="G92" s="79"/>
    </row>
    <row r="93" spans="1:7" ht="19.5" customHeight="1">
      <c r="A93" s="159"/>
      <c r="B93" s="78"/>
      <c r="C93" s="79"/>
      <c r="D93" s="79"/>
      <c r="E93" s="89"/>
      <c r="F93" s="75" t="s">
        <v>378</v>
      </c>
      <c r="G93" s="79"/>
    </row>
    <row r="94" spans="1:7" ht="19.5" customHeight="1">
      <c r="A94" s="159"/>
      <c r="B94" s="78"/>
      <c r="C94" s="79"/>
      <c r="D94" s="79"/>
      <c r="E94" s="89"/>
      <c r="F94" s="75" t="s">
        <v>379</v>
      </c>
      <c r="G94" s="79"/>
    </row>
    <row r="95" spans="1:7" ht="19.5" customHeight="1">
      <c r="A95" s="159"/>
      <c r="B95" s="78"/>
      <c r="C95" s="79"/>
      <c r="D95" s="79"/>
      <c r="E95" s="89"/>
      <c r="F95" s="75" t="s">
        <v>380</v>
      </c>
      <c r="G95" s="79"/>
    </row>
    <row r="96" spans="1:7" ht="19.5" customHeight="1">
      <c r="A96" s="158"/>
      <c r="B96" s="78"/>
      <c r="C96" s="79"/>
      <c r="D96" s="79"/>
      <c r="E96" s="86"/>
      <c r="F96" s="75" t="s">
        <v>381</v>
      </c>
      <c r="G96" s="79"/>
    </row>
    <row r="97" spans="1:7" ht="19.5" customHeight="1">
      <c r="A97" s="156">
        <v>55</v>
      </c>
      <c r="B97" s="75" t="s">
        <v>382</v>
      </c>
      <c r="C97" s="76">
        <v>3.0625</v>
      </c>
      <c r="D97" s="76">
        <v>21.480499999999999</v>
      </c>
      <c r="E97" s="76">
        <v>22.049999999999997</v>
      </c>
      <c r="F97" s="75" t="s">
        <v>380</v>
      </c>
      <c r="G97" s="76">
        <f>C97+D97-E97</f>
        <v>2.4930000000000021</v>
      </c>
    </row>
    <row r="98" spans="1:7" ht="19.5" customHeight="1">
      <c r="A98" s="156">
        <v>56</v>
      </c>
      <c r="B98" s="75" t="s">
        <v>383</v>
      </c>
      <c r="C98" s="76">
        <v>0</v>
      </c>
      <c r="D98" s="76">
        <v>18.891999999999999</v>
      </c>
      <c r="E98" s="76">
        <v>18.891999999999999</v>
      </c>
      <c r="F98" s="75" t="s">
        <v>343</v>
      </c>
      <c r="G98" s="76">
        <f>C98+D98-E98</f>
        <v>0</v>
      </c>
    </row>
    <row r="99" spans="1:7" ht="19.5" customHeight="1">
      <c r="A99" s="156">
        <v>57</v>
      </c>
      <c r="B99" s="75" t="s">
        <v>384</v>
      </c>
      <c r="C99" s="76">
        <v>1.248</v>
      </c>
      <c r="D99" s="76">
        <v>1.5589999999999997</v>
      </c>
      <c r="E99" s="76">
        <v>1.58</v>
      </c>
      <c r="F99" s="80" t="s">
        <v>385</v>
      </c>
      <c r="G99" s="76">
        <f>C99+D99-E99</f>
        <v>1.2269999999999994</v>
      </c>
    </row>
    <row r="100" spans="1:7" ht="19.5" customHeight="1">
      <c r="A100" s="156">
        <v>58</v>
      </c>
      <c r="B100" s="75" t="s">
        <v>386</v>
      </c>
      <c r="C100" s="76">
        <v>6.8304999999999998</v>
      </c>
      <c r="D100" s="76">
        <v>9.2364999999999995</v>
      </c>
      <c r="E100" s="76">
        <v>7.31</v>
      </c>
      <c r="F100" s="80" t="s">
        <v>385</v>
      </c>
      <c r="G100" s="76">
        <f>C100+D100-E100</f>
        <v>8.7570000000000014</v>
      </c>
    </row>
    <row r="101" spans="1:7" ht="19.5" customHeight="1">
      <c r="A101" s="156">
        <v>59</v>
      </c>
      <c r="B101" s="75" t="s">
        <v>387</v>
      </c>
      <c r="C101" s="76">
        <v>2.6754999999999995</v>
      </c>
      <c r="D101" s="76">
        <v>4.0805000000000007</v>
      </c>
      <c r="E101" s="76">
        <v>2.9689999999999999</v>
      </c>
      <c r="F101" s="80" t="s">
        <v>385</v>
      </c>
      <c r="G101" s="76">
        <f>C101+D101-E101</f>
        <v>3.7870000000000004</v>
      </c>
    </row>
    <row r="102" spans="1:7" ht="19.5" customHeight="1">
      <c r="A102" s="157">
        <v>60</v>
      </c>
      <c r="B102" s="78" t="s">
        <v>388</v>
      </c>
      <c r="C102" s="79">
        <v>0.52300000000000013</v>
      </c>
      <c r="D102" s="79">
        <v>0.86350000000000016</v>
      </c>
      <c r="E102" s="85">
        <v>0.53800000000000003</v>
      </c>
      <c r="F102" s="80" t="s">
        <v>385</v>
      </c>
      <c r="G102" s="79">
        <f>C102+D102-E102</f>
        <v>0.84850000000000025</v>
      </c>
    </row>
    <row r="103" spans="1:7" ht="19.5" customHeight="1">
      <c r="A103" s="158"/>
      <c r="B103" s="78"/>
      <c r="C103" s="79"/>
      <c r="D103" s="79"/>
      <c r="E103" s="86"/>
      <c r="F103" s="80" t="s">
        <v>292</v>
      </c>
      <c r="G103" s="79"/>
    </row>
    <row r="104" spans="1:7" ht="19.5" customHeight="1">
      <c r="A104" s="156">
        <v>61</v>
      </c>
      <c r="B104" s="75" t="s">
        <v>389</v>
      </c>
      <c r="C104" s="76">
        <v>7.4999999999999997E-3</v>
      </c>
      <c r="D104" s="76">
        <v>9.0000000000000011E-3</v>
      </c>
      <c r="E104" s="76">
        <v>0</v>
      </c>
      <c r="F104" s="77" t="s">
        <v>14</v>
      </c>
      <c r="G104" s="76">
        <f>C104+D104-E104</f>
        <v>1.6500000000000001E-2</v>
      </c>
    </row>
    <row r="105" spans="1:7" ht="19.5" customHeight="1">
      <c r="A105" s="156">
        <v>62</v>
      </c>
      <c r="B105" s="75" t="s">
        <v>390</v>
      </c>
      <c r="C105" s="76">
        <v>5.958499999999999</v>
      </c>
      <c r="D105" s="76">
        <v>2.0049999999999999</v>
      </c>
      <c r="E105" s="76">
        <v>0</v>
      </c>
      <c r="F105" s="77" t="s">
        <v>14</v>
      </c>
      <c r="G105" s="76">
        <f>C105+D105-E105</f>
        <v>7.9634999999999989</v>
      </c>
    </row>
    <row r="106" spans="1:7" ht="19.5" customHeight="1">
      <c r="A106" s="156">
        <v>63</v>
      </c>
      <c r="B106" s="75" t="s">
        <v>391</v>
      </c>
      <c r="C106" s="76">
        <v>0.34200000000000019</v>
      </c>
      <c r="D106" s="76">
        <v>2.0794999999999999</v>
      </c>
      <c r="E106" s="76">
        <v>2.2200000000000002</v>
      </c>
      <c r="F106" s="75" t="s">
        <v>306</v>
      </c>
      <c r="G106" s="76">
        <f>C106+D106-E106</f>
        <v>0.20149999999999979</v>
      </c>
    </row>
    <row r="107" spans="1:7" ht="19.5" customHeight="1">
      <c r="A107" s="157">
        <v>64</v>
      </c>
      <c r="B107" s="78" t="s">
        <v>392</v>
      </c>
      <c r="C107" s="79">
        <v>57.425499999999943</v>
      </c>
      <c r="D107" s="79">
        <v>1047.3855000000001</v>
      </c>
      <c r="E107" s="85">
        <v>1002.9935</v>
      </c>
      <c r="F107" s="75" t="s">
        <v>393</v>
      </c>
      <c r="G107" s="79">
        <f>C107+D107-E107</f>
        <v>101.81750000000011</v>
      </c>
    </row>
    <row r="108" spans="1:7" ht="19.5" customHeight="1">
      <c r="A108" s="158"/>
      <c r="B108" s="78"/>
      <c r="C108" s="79"/>
      <c r="D108" s="79"/>
      <c r="E108" s="86"/>
      <c r="F108" s="75" t="s">
        <v>393</v>
      </c>
      <c r="G108" s="79"/>
    </row>
    <row r="109" spans="1:7" ht="19.5" customHeight="1">
      <c r="A109" s="156">
        <v>65</v>
      </c>
      <c r="B109" s="75" t="s">
        <v>394</v>
      </c>
      <c r="C109" s="76">
        <v>2.4510000000000001</v>
      </c>
      <c r="D109" s="76">
        <v>3.673</v>
      </c>
      <c r="E109" s="76">
        <v>0</v>
      </c>
      <c r="F109" s="77" t="s">
        <v>14</v>
      </c>
      <c r="G109" s="80">
        <f>C109+D109-E109</f>
        <v>6.1240000000000006</v>
      </c>
    </row>
    <row r="110" spans="1:7" ht="19.5" customHeight="1">
      <c r="A110" s="156">
        <v>66</v>
      </c>
      <c r="B110" s="75" t="s">
        <v>395</v>
      </c>
      <c r="C110" s="76">
        <v>0</v>
      </c>
      <c r="D110" s="76">
        <v>0</v>
      </c>
      <c r="E110" s="76">
        <v>0</v>
      </c>
      <c r="F110" s="77" t="s">
        <v>14</v>
      </c>
      <c r="G110" s="80">
        <f>C110+D110-E110</f>
        <v>0</v>
      </c>
    </row>
    <row r="111" spans="1:7" ht="19.5" customHeight="1">
      <c r="A111" s="156">
        <v>67</v>
      </c>
      <c r="B111" s="75" t="s">
        <v>396</v>
      </c>
      <c r="C111" s="76">
        <v>2.5764999999999993</v>
      </c>
      <c r="D111" s="76">
        <v>5.7614999999999998</v>
      </c>
      <c r="E111" s="76">
        <v>6.49</v>
      </c>
      <c r="F111" s="75" t="s">
        <v>283</v>
      </c>
      <c r="G111" s="80">
        <f>C111+D111-E111</f>
        <v>1.847999999999999</v>
      </c>
    </row>
    <row r="112" spans="1:7" ht="19.5" customHeight="1">
      <c r="A112" s="156">
        <v>68</v>
      </c>
      <c r="B112" s="75" t="s">
        <v>397</v>
      </c>
      <c r="C112" s="76">
        <v>0.3249999999999999</v>
      </c>
      <c r="D112" s="76">
        <v>3.3500000000000002E-2</v>
      </c>
      <c r="E112" s="76">
        <v>0</v>
      </c>
      <c r="F112" s="77" t="s">
        <v>14</v>
      </c>
      <c r="G112" s="80">
        <f>C112+D112-E112</f>
        <v>0.35849999999999993</v>
      </c>
    </row>
    <row r="113" spans="1:7" ht="19.5" customHeight="1">
      <c r="A113" s="156">
        <v>69</v>
      </c>
      <c r="B113" s="75" t="s">
        <v>398</v>
      </c>
      <c r="C113" s="76">
        <v>1.359</v>
      </c>
      <c r="D113" s="76">
        <v>0.71250000000000002</v>
      </c>
      <c r="E113" s="76">
        <v>0</v>
      </c>
      <c r="F113" s="77" t="s">
        <v>14</v>
      </c>
      <c r="G113" s="80">
        <f>C113+D113-E113</f>
        <v>2.0714999999999999</v>
      </c>
    </row>
    <row r="114" spans="1:7" ht="19.5" customHeight="1">
      <c r="A114" s="156">
        <v>70</v>
      </c>
      <c r="B114" s="75" t="s">
        <v>399</v>
      </c>
      <c r="C114" s="76">
        <v>0.93649999999999967</v>
      </c>
      <c r="D114" s="76">
        <v>2.4500000000000001E-2</v>
      </c>
      <c r="E114" s="76">
        <v>0</v>
      </c>
      <c r="F114" s="77" t="s">
        <v>14</v>
      </c>
      <c r="G114" s="80">
        <f>C114+D114-E114</f>
        <v>0.96099999999999963</v>
      </c>
    </row>
    <row r="115" spans="1:7" ht="19.5" customHeight="1">
      <c r="A115" s="156">
        <v>71</v>
      </c>
      <c r="B115" s="75" t="s">
        <v>400</v>
      </c>
      <c r="C115" s="76">
        <v>7.1980000000000004</v>
      </c>
      <c r="D115" s="76">
        <v>8.4774999999999991</v>
      </c>
      <c r="E115" s="76">
        <v>9.56</v>
      </c>
      <c r="F115" s="80" t="s">
        <v>401</v>
      </c>
      <c r="G115" s="76">
        <f>C115+D115-E115</f>
        <v>6.115499999999999</v>
      </c>
    </row>
    <row r="116" spans="1:7" ht="19.5" customHeight="1">
      <c r="A116" s="156">
        <v>72</v>
      </c>
      <c r="B116" s="75" t="s">
        <v>402</v>
      </c>
      <c r="C116" s="76">
        <v>0.55249999999999999</v>
      </c>
      <c r="D116" s="76">
        <v>0</v>
      </c>
      <c r="E116" s="76">
        <v>0</v>
      </c>
      <c r="F116" s="77" t="s">
        <v>14</v>
      </c>
      <c r="G116" s="76">
        <f>C116+D116-E116</f>
        <v>0.55249999999999999</v>
      </c>
    </row>
    <row r="117" spans="1:7" ht="19.5" customHeight="1">
      <c r="A117" s="156">
        <v>73</v>
      </c>
      <c r="B117" s="75" t="s">
        <v>403</v>
      </c>
      <c r="C117" s="76">
        <v>5.2844999999999995</v>
      </c>
      <c r="D117" s="76">
        <v>6.1544999999999987</v>
      </c>
      <c r="E117" s="76">
        <v>6.8</v>
      </c>
      <c r="F117" s="80" t="s">
        <v>401</v>
      </c>
      <c r="G117" s="76">
        <f>C117+D117-E117</f>
        <v>4.6389999999999985</v>
      </c>
    </row>
    <row r="118" spans="1:7" ht="19.5" customHeight="1">
      <c r="A118" s="156">
        <v>74</v>
      </c>
      <c r="B118" s="75" t="s">
        <v>404</v>
      </c>
      <c r="C118" s="76">
        <v>0.67449999999999999</v>
      </c>
      <c r="D118" s="76">
        <v>5.1000000000000004E-2</v>
      </c>
      <c r="E118" s="76">
        <v>0</v>
      </c>
      <c r="F118" s="77" t="s">
        <v>14</v>
      </c>
      <c r="G118" s="76">
        <f>C118+D118-E118</f>
        <v>0.72550000000000003</v>
      </c>
    </row>
    <row r="119" spans="1:7" ht="19.5" customHeight="1">
      <c r="A119" s="156">
        <v>75</v>
      </c>
      <c r="B119" s="75" t="s">
        <v>405</v>
      </c>
      <c r="C119" s="76">
        <v>3.226</v>
      </c>
      <c r="D119" s="76">
        <v>2.1875</v>
      </c>
      <c r="E119" s="76">
        <v>3</v>
      </c>
      <c r="F119" s="80" t="s">
        <v>309</v>
      </c>
      <c r="G119" s="76">
        <f>C119+D119-E119</f>
        <v>2.4135</v>
      </c>
    </row>
    <row r="120" spans="1:7" ht="19.5" customHeight="1">
      <c r="A120" s="156">
        <v>76</v>
      </c>
      <c r="B120" s="75" t="s">
        <v>406</v>
      </c>
      <c r="C120" s="76">
        <v>0.96</v>
      </c>
      <c r="D120" s="76">
        <v>7.9500000000000001E-2</v>
      </c>
      <c r="E120" s="76">
        <v>1.01</v>
      </c>
      <c r="F120" s="80" t="s">
        <v>309</v>
      </c>
      <c r="G120" s="76">
        <f>C120+D120-E120</f>
        <v>2.949999999999986E-2</v>
      </c>
    </row>
    <row r="121" spans="1:7" ht="19.5" customHeight="1">
      <c r="A121" s="156">
        <v>77</v>
      </c>
      <c r="B121" s="75" t="s">
        <v>407</v>
      </c>
      <c r="C121" s="76">
        <v>0.10149999999999992</v>
      </c>
      <c r="D121" s="76">
        <v>0.53649999999999998</v>
      </c>
      <c r="E121" s="76">
        <v>0</v>
      </c>
      <c r="F121" s="80" t="s">
        <v>14</v>
      </c>
      <c r="G121" s="76">
        <f>C121+D121-E121</f>
        <v>0.6379999999999999</v>
      </c>
    </row>
    <row r="122" spans="1:7" ht="19.5" customHeight="1">
      <c r="A122" s="156">
        <v>78</v>
      </c>
      <c r="B122" s="75" t="s">
        <v>408</v>
      </c>
      <c r="C122" s="76">
        <v>1.3999999999999999E-2</v>
      </c>
      <c r="D122" s="76">
        <v>2.8500000000000001E-2</v>
      </c>
      <c r="E122" s="76">
        <v>0</v>
      </c>
      <c r="F122" s="80" t="s">
        <v>14</v>
      </c>
      <c r="G122" s="76">
        <f>C122+D122-E122</f>
        <v>4.2499999999999996E-2</v>
      </c>
    </row>
    <row r="123" spans="1:7" ht="19.5" customHeight="1">
      <c r="A123" s="174" t="s">
        <v>311</v>
      </c>
      <c r="B123" s="175"/>
      <c r="C123" s="82">
        <f>SUM(C34:C122)</f>
        <v>191.83549999999994</v>
      </c>
      <c r="D123" s="82">
        <f>SUM(D34:D122)</f>
        <v>3719.9575000000009</v>
      </c>
      <c r="E123" s="82">
        <f>SUM(E34:E122)</f>
        <v>3664.7325000000005</v>
      </c>
      <c r="F123" s="84"/>
      <c r="G123" s="82">
        <f>SUM(G34:G122)</f>
        <v>247.0605000000001</v>
      </c>
    </row>
    <row r="124" spans="1:7" ht="19.5" customHeight="1">
      <c r="A124" s="174" t="s">
        <v>409</v>
      </c>
      <c r="B124" s="175"/>
      <c r="C124" s="82">
        <f>SUM(C123,C32)</f>
        <v>471.26149999999996</v>
      </c>
      <c r="D124" s="82">
        <f>SUM(D123,D32)</f>
        <v>5422.723500000001</v>
      </c>
      <c r="E124" s="82">
        <f>SUM(E123,E32)</f>
        <v>5298.7115000000003</v>
      </c>
      <c r="F124" s="84"/>
      <c r="G124" s="82">
        <f>SUM(G123,G32)</f>
        <v>595.27350000000024</v>
      </c>
    </row>
    <row r="125" spans="1:7" ht="19.5" customHeight="1">
      <c r="A125" s="176" t="s">
        <v>410</v>
      </c>
      <c r="B125" s="177"/>
      <c r="C125" s="177"/>
      <c r="D125" s="177"/>
      <c r="E125" s="177"/>
      <c r="F125" s="177"/>
      <c r="G125" s="178"/>
    </row>
    <row r="126" spans="1:7" ht="19.5" customHeight="1">
      <c r="A126" s="156">
        <v>1</v>
      </c>
      <c r="B126" s="75" t="s">
        <v>411</v>
      </c>
      <c r="C126" s="76">
        <v>0</v>
      </c>
      <c r="D126" s="76">
        <v>0</v>
      </c>
      <c r="E126" s="76">
        <v>0</v>
      </c>
      <c r="F126" s="80" t="s">
        <v>14</v>
      </c>
      <c r="G126" s="76">
        <f>C126+D126-E126</f>
        <v>0</v>
      </c>
    </row>
    <row r="127" spans="1:7" ht="19.5" customHeight="1">
      <c r="A127" s="156">
        <v>2</v>
      </c>
      <c r="B127" s="75" t="s">
        <v>412</v>
      </c>
      <c r="C127" s="76">
        <v>2.992</v>
      </c>
      <c r="D127" s="76">
        <v>1.0980000000000001</v>
      </c>
      <c r="E127" s="76">
        <v>4.09</v>
      </c>
      <c r="F127" s="80" t="s">
        <v>299</v>
      </c>
      <c r="G127" s="76">
        <f>C127+D127-E127</f>
        <v>0</v>
      </c>
    </row>
    <row r="128" spans="1:7" ht="19.5" customHeight="1">
      <c r="A128" s="156">
        <v>3</v>
      </c>
      <c r="B128" s="75" t="s">
        <v>413</v>
      </c>
      <c r="C128" s="76">
        <v>2.9419999999999997</v>
      </c>
      <c r="D128" s="76">
        <v>4.7634999999999996</v>
      </c>
      <c r="E128" s="76">
        <v>0</v>
      </c>
      <c r="F128" s="80" t="s">
        <v>14</v>
      </c>
      <c r="G128" s="76">
        <f>C128+D128-E128</f>
        <v>7.7054999999999989</v>
      </c>
    </row>
    <row r="129" spans="1:7" ht="19.5" customHeight="1">
      <c r="A129" s="156">
        <v>4</v>
      </c>
      <c r="B129" s="75" t="s">
        <v>414</v>
      </c>
      <c r="C129" s="76">
        <v>0.51550000000000007</v>
      </c>
      <c r="D129" s="76">
        <v>0.4</v>
      </c>
      <c r="E129" s="76">
        <v>0</v>
      </c>
      <c r="F129" s="80" t="s">
        <v>14</v>
      </c>
      <c r="G129" s="76">
        <f>C129+D129-E129</f>
        <v>0.91550000000000009</v>
      </c>
    </row>
    <row r="130" spans="1:7" ht="19.5" customHeight="1">
      <c r="A130" s="156">
        <v>5</v>
      </c>
      <c r="B130" s="75" t="s">
        <v>415</v>
      </c>
      <c r="C130" s="80">
        <v>6.0815000000000019</v>
      </c>
      <c r="D130" s="80">
        <v>63.93</v>
      </c>
      <c r="E130" s="80">
        <v>49.56</v>
      </c>
      <c r="F130" s="80" t="s">
        <v>299</v>
      </c>
      <c r="G130" s="80">
        <f>C130+D130-E130</f>
        <v>20.451499999999996</v>
      </c>
    </row>
    <row r="131" spans="1:7" ht="19.5" customHeight="1">
      <c r="A131" s="157">
        <v>6</v>
      </c>
      <c r="B131" s="78" t="s">
        <v>416</v>
      </c>
      <c r="C131" s="79">
        <v>58.465000000000003</v>
      </c>
      <c r="D131" s="79">
        <v>27.13</v>
      </c>
      <c r="E131" s="85">
        <v>29.32</v>
      </c>
      <c r="F131" s="75" t="s">
        <v>417</v>
      </c>
      <c r="G131" s="79">
        <f>C131+D131-E131</f>
        <v>56.274999999999999</v>
      </c>
    </row>
    <row r="132" spans="1:7" ht="19.5" customHeight="1">
      <c r="A132" s="159"/>
      <c r="B132" s="78"/>
      <c r="C132" s="79"/>
      <c r="D132" s="79"/>
      <c r="E132" s="89"/>
      <c r="F132" s="75" t="s">
        <v>339</v>
      </c>
      <c r="G132" s="79"/>
    </row>
    <row r="133" spans="1:7" ht="19.5" customHeight="1">
      <c r="A133" s="158"/>
      <c r="B133" s="78"/>
      <c r="C133" s="79"/>
      <c r="D133" s="79"/>
      <c r="E133" s="86"/>
      <c r="F133" s="80" t="s">
        <v>292</v>
      </c>
      <c r="G133" s="79"/>
    </row>
    <row r="134" spans="1:7" ht="19.5" customHeight="1">
      <c r="A134" s="156">
        <v>7</v>
      </c>
      <c r="B134" s="75" t="s">
        <v>418</v>
      </c>
      <c r="C134" s="76">
        <v>10.132999999999997</v>
      </c>
      <c r="D134" s="76">
        <v>35.766500000000001</v>
      </c>
      <c r="E134" s="76">
        <v>41.779999999999994</v>
      </c>
      <c r="F134" s="75" t="s">
        <v>419</v>
      </c>
      <c r="G134" s="76">
        <f>C134+D134-E134</f>
        <v>4.1195000000000022</v>
      </c>
    </row>
    <row r="135" spans="1:7" ht="19.5" customHeight="1">
      <c r="A135" s="156">
        <v>8</v>
      </c>
      <c r="B135" s="75" t="s">
        <v>420</v>
      </c>
      <c r="C135" s="76">
        <v>0.35149999999999992</v>
      </c>
      <c r="D135" s="76">
        <v>0.23250000000000001</v>
      </c>
      <c r="E135" s="76">
        <v>0</v>
      </c>
      <c r="F135" s="80" t="s">
        <v>14</v>
      </c>
      <c r="G135" s="76">
        <f>C135+D135-E135</f>
        <v>0.58399999999999996</v>
      </c>
    </row>
    <row r="136" spans="1:7" ht="19.5" customHeight="1">
      <c r="A136" s="156">
        <v>9</v>
      </c>
      <c r="B136" s="75" t="s">
        <v>421</v>
      </c>
      <c r="C136" s="76">
        <v>0.17900000000000005</v>
      </c>
      <c r="D136" s="76">
        <v>4.8500000000000001E-2</v>
      </c>
      <c r="E136" s="76">
        <v>0</v>
      </c>
      <c r="F136" s="80" t="s">
        <v>14</v>
      </c>
      <c r="G136" s="76">
        <f>C136+D136-E136</f>
        <v>0.22750000000000004</v>
      </c>
    </row>
    <row r="137" spans="1:7" ht="19.5" customHeight="1">
      <c r="A137" s="156">
        <v>10</v>
      </c>
      <c r="B137" s="75" t="s">
        <v>422</v>
      </c>
      <c r="C137" s="76">
        <v>16.255000000000003</v>
      </c>
      <c r="D137" s="76">
        <v>34.381500000000003</v>
      </c>
      <c r="E137" s="76">
        <v>23.55</v>
      </c>
      <c r="F137" s="80" t="s">
        <v>350</v>
      </c>
      <c r="G137" s="76">
        <f>C137+D137-E137</f>
        <v>27.086500000000004</v>
      </c>
    </row>
    <row r="138" spans="1:7" ht="19.5" customHeight="1">
      <c r="A138" s="156">
        <v>11</v>
      </c>
      <c r="B138" s="80" t="s">
        <v>423</v>
      </c>
      <c r="C138" s="76">
        <v>5.4149999999999991</v>
      </c>
      <c r="D138" s="76">
        <v>7.2499999999999995E-2</v>
      </c>
      <c r="E138" s="76">
        <v>0</v>
      </c>
      <c r="F138" s="80" t="s">
        <v>14</v>
      </c>
      <c r="G138" s="76">
        <f>C138+D138-E138</f>
        <v>5.4874999999999989</v>
      </c>
    </row>
    <row r="139" spans="1:7" ht="19.5" customHeight="1">
      <c r="A139" s="156">
        <v>12</v>
      </c>
      <c r="B139" s="75" t="s">
        <v>424</v>
      </c>
      <c r="C139" s="80">
        <v>2.3365000000000005</v>
      </c>
      <c r="D139" s="80">
        <v>0.505</v>
      </c>
      <c r="E139" s="80">
        <v>0</v>
      </c>
      <c r="F139" s="80" t="s">
        <v>14</v>
      </c>
      <c r="G139" s="76">
        <f>C139+D139-E139</f>
        <v>2.8415000000000004</v>
      </c>
    </row>
    <row r="140" spans="1:7" ht="19.5" customHeight="1">
      <c r="A140" s="157">
        <v>13</v>
      </c>
      <c r="B140" s="78" t="s">
        <v>425</v>
      </c>
      <c r="C140" s="74">
        <v>4.6244999999999976</v>
      </c>
      <c r="D140" s="74">
        <v>60.207999999999998</v>
      </c>
      <c r="E140" s="87">
        <v>59.58</v>
      </c>
      <c r="F140" s="75" t="s">
        <v>393</v>
      </c>
      <c r="G140" s="79">
        <f>C140+D140-E140</f>
        <v>5.2524999999999977</v>
      </c>
    </row>
    <row r="141" spans="1:7" ht="19.5" customHeight="1">
      <c r="A141" s="158"/>
      <c r="B141" s="78"/>
      <c r="C141" s="74"/>
      <c r="D141" s="74"/>
      <c r="E141" s="88"/>
      <c r="F141" s="75" t="s">
        <v>426</v>
      </c>
      <c r="G141" s="79"/>
    </row>
    <row r="142" spans="1:7" ht="19.5" customHeight="1">
      <c r="A142" s="156">
        <v>14</v>
      </c>
      <c r="B142" s="75" t="s">
        <v>427</v>
      </c>
      <c r="C142" s="80">
        <v>0.42599999999999993</v>
      </c>
      <c r="D142" s="80">
        <v>0.17200000000000004</v>
      </c>
      <c r="E142" s="80">
        <v>0</v>
      </c>
      <c r="F142" s="80" t="s">
        <v>14</v>
      </c>
      <c r="G142" s="76">
        <f>C142+D142-E142</f>
        <v>0.59799999999999998</v>
      </c>
    </row>
    <row r="143" spans="1:7" ht="19.5" customHeight="1">
      <c r="A143" s="156">
        <v>15</v>
      </c>
      <c r="B143" s="75" t="s">
        <v>428</v>
      </c>
      <c r="C143" s="76">
        <v>0</v>
      </c>
      <c r="D143" s="76">
        <v>11.388</v>
      </c>
      <c r="E143" s="76">
        <v>11.388</v>
      </c>
      <c r="F143" s="75" t="s">
        <v>429</v>
      </c>
      <c r="G143" s="76">
        <f>C143+D143-E143</f>
        <v>0</v>
      </c>
    </row>
    <row r="144" spans="1:7" ht="19.5" customHeight="1">
      <c r="A144" s="156">
        <v>16</v>
      </c>
      <c r="B144" s="75" t="s">
        <v>430</v>
      </c>
      <c r="C144" s="76">
        <v>1.675</v>
      </c>
      <c r="D144" s="76">
        <v>3.9980000000000002</v>
      </c>
      <c r="E144" s="76">
        <v>0</v>
      </c>
      <c r="F144" s="80" t="s">
        <v>14</v>
      </c>
      <c r="G144" s="76">
        <f>C144+D144-E144</f>
        <v>5.673</v>
      </c>
    </row>
    <row r="145" spans="1:7" ht="19.5" customHeight="1">
      <c r="A145" s="156">
        <v>17</v>
      </c>
      <c r="B145" s="84" t="s">
        <v>311</v>
      </c>
      <c r="C145" s="82">
        <f>SUM(C126:C144)</f>
        <v>112.39149999999999</v>
      </c>
      <c r="D145" s="82">
        <f>SUM(D126:D144)</f>
        <v>244.09399999999997</v>
      </c>
      <c r="E145" s="82">
        <f>SUM(E126:E144)</f>
        <v>219.268</v>
      </c>
      <c r="F145" s="84"/>
      <c r="G145" s="82">
        <f>SUM(G126:G144)</f>
        <v>137.21750000000003</v>
      </c>
    </row>
    <row r="146" spans="1:7" ht="19.5" customHeight="1">
      <c r="A146" s="176" t="s">
        <v>431</v>
      </c>
      <c r="B146" s="177"/>
      <c r="C146" s="177"/>
      <c r="D146" s="177"/>
      <c r="E146" s="177"/>
      <c r="F146" s="177"/>
      <c r="G146" s="178"/>
    </row>
    <row r="147" spans="1:7" ht="19.5" customHeight="1">
      <c r="A147" s="156">
        <v>1</v>
      </c>
      <c r="B147" s="75" t="s">
        <v>147</v>
      </c>
      <c r="C147" s="76">
        <v>0.55299999999999994</v>
      </c>
      <c r="D147" s="76">
        <v>0.107</v>
      </c>
      <c r="E147" s="76">
        <v>0.6</v>
      </c>
      <c r="F147" s="80" t="s">
        <v>432</v>
      </c>
      <c r="G147" s="76">
        <f>C147+D147-E147</f>
        <v>5.9999999999999942E-2</v>
      </c>
    </row>
    <row r="148" spans="1:7" ht="19.5" customHeight="1">
      <c r="A148" s="156">
        <v>2</v>
      </c>
      <c r="B148" s="75" t="s">
        <v>433</v>
      </c>
      <c r="C148" s="76">
        <v>1.4999999999999999E-2</v>
      </c>
      <c r="D148" s="76">
        <v>0</v>
      </c>
      <c r="E148" s="76">
        <v>0</v>
      </c>
      <c r="F148" s="80" t="s">
        <v>434</v>
      </c>
      <c r="G148" s="76">
        <f>C148+D148-E148</f>
        <v>1.4999999999999999E-2</v>
      </c>
    </row>
    <row r="149" spans="1:7" ht="19.5" customHeight="1">
      <c r="A149" s="157">
        <v>3</v>
      </c>
      <c r="B149" s="78" t="s">
        <v>435</v>
      </c>
      <c r="C149" s="79">
        <v>0.55899999999999994</v>
      </c>
      <c r="D149" s="79">
        <v>0.1275</v>
      </c>
      <c r="E149" s="85">
        <v>0.60399999999999998</v>
      </c>
      <c r="F149" s="80" t="s">
        <v>432</v>
      </c>
      <c r="G149" s="79">
        <f>C149+D149-E149</f>
        <v>8.2499999999999907E-2</v>
      </c>
    </row>
    <row r="150" spans="1:7" ht="19.5" customHeight="1">
      <c r="A150" s="158"/>
      <c r="B150" s="78"/>
      <c r="C150" s="79"/>
      <c r="D150" s="79"/>
      <c r="E150" s="86"/>
      <c r="F150" s="80" t="s">
        <v>292</v>
      </c>
      <c r="G150" s="79"/>
    </row>
    <row r="151" spans="1:7" ht="19.5" customHeight="1">
      <c r="A151" s="174" t="s">
        <v>311</v>
      </c>
      <c r="B151" s="175"/>
      <c r="C151" s="82">
        <f>SUM(C147:C150)</f>
        <v>1.1269999999999998</v>
      </c>
      <c r="D151" s="82">
        <f>SUM(D147:D150)</f>
        <v>0.23449999999999999</v>
      </c>
      <c r="E151" s="82">
        <f>SUM(E147:E150)</f>
        <v>1.204</v>
      </c>
      <c r="F151" s="84"/>
      <c r="G151" s="82">
        <f>SUM(G147:G150)</f>
        <v>0.15749999999999986</v>
      </c>
    </row>
    <row r="152" spans="1:7" ht="19.5" customHeight="1">
      <c r="A152" s="174" t="s">
        <v>409</v>
      </c>
      <c r="B152" s="175"/>
      <c r="C152" s="82">
        <f>SUM(C151,C145)</f>
        <v>113.51849999999999</v>
      </c>
      <c r="D152" s="82">
        <f>SUM(D151,D145)</f>
        <v>244.32849999999996</v>
      </c>
      <c r="E152" s="82">
        <f>SUM(E151,E145)</f>
        <v>220.47200000000001</v>
      </c>
      <c r="F152" s="84"/>
      <c r="G152" s="82">
        <f>SUM(G151,G145)</f>
        <v>137.37500000000003</v>
      </c>
    </row>
    <row r="153" spans="1:7" ht="19.5" customHeight="1">
      <c r="A153" s="174" t="s">
        <v>436</v>
      </c>
      <c r="B153" s="175"/>
      <c r="C153" s="82">
        <f>SUM(C152,C124)</f>
        <v>584.78</v>
      </c>
      <c r="D153" s="82">
        <f>SUM(D152,D124)</f>
        <v>5667.0520000000006</v>
      </c>
      <c r="E153" s="82">
        <f>SUM(E152,E124)</f>
        <v>5519.1835000000001</v>
      </c>
      <c r="F153" s="84"/>
      <c r="G153" s="82">
        <f>SUM(G152,G124)</f>
        <v>732.64850000000024</v>
      </c>
    </row>
    <row r="154" spans="1:7" ht="19.5" customHeight="1">
      <c r="A154" s="179" t="s">
        <v>437</v>
      </c>
      <c r="B154" s="180"/>
      <c r="C154" s="180"/>
      <c r="D154" s="180"/>
      <c r="E154" s="180"/>
      <c r="F154" s="180"/>
      <c r="G154" s="181"/>
    </row>
    <row r="155" spans="1:7" ht="19.5" customHeight="1">
      <c r="A155" s="182" t="s">
        <v>438</v>
      </c>
      <c r="B155" s="183"/>
      <c r="C155" s="183"/>
      <c r="D155" s="183"/>
      <c r="E155" s="183"/>
      <c r="F155" s="183"/>
      <c r="G155" s="184"/>
    </row>
    <row r="156" spans="1:7" ht="19.5" customHeight="1">
      <c r="A156" s="182" t="s">
        <v>439</v>
      </c>
      <c r="B156" s="183"/>
      <c r="C156" s="183"/>
      <c r="D156" s="183"/>
      <c r="E156" s="183"/>
      <c r="F156" s="183"/>
      <c r="G156" s="184"/>
    </row>
  </sheetData>
  <mergeCells count="86">
    <mergeCell ref="A1:G1"/>
    <mergeCell ref="A151:B151"/>
    <mergeCell ref="A152:B152"/>
    <mergeCell ref="A153:B153"/>
    <mergeCell ref="A154:G154"/>
    <mergeCell ref="A155:G155"/>
    <mergeCell ref="A156:G156"/>
    <mergeCell ref="A123:B123"/>
    <mergeCell ref="A124:B124"/>
    <mergeCell ref="A125:G125"/>
    <mergeCell ref="A131:A133"/>
    <mergeCell ref="A140:A141"/>
    <mergeCell ref="A146:G146"/>
    <mergeCell ref="A36:A37"/>
    <mergeCell ref="A40:A41"/>
    <mergeCell ref="A86:A87"/>
    <mergeCell ref="A90:A96"/>
    <mergeCell ref="A102:A103"/>
    <mergeCell ref="A107:A108"/>
    <mergeCell ref="E107:E108"/>
    <mergeCell ref="E90:E96"/>
    <mergeCell ref="E40:E41"/>
    <mergeCell ref="E18:E20"/>
    <mergeCell ref="A3:G3"/>
    <mergeCell ref="A16:A17"/>
    <mergeCell ref="A18:A20"/>
    <mergeCell ref="A23:A25"/>
    <mergeCell ref="A32:B32"/>
    <mergeCell ref="B149:B150"/>
    <mergeCell ref="C149:C150"/>
    <mergeCell ref="D149:D150"/>
    <mergeCell ref="E149:E150"/>
    <mergeCell ref="G149:G150"/>
    <mergeCell ref="A149:A150"/>
    <mergeCell ref="G131:G133"/>
    <mergeCell ref="B140:B141"/>
    <mergeCell ref="C140:C141"/>
    <mergeCell ref="D140:D141"/>
    <mergeCell ref="E140:E141"/>
    <mergeCell ref="G140:G141"/>
    <mergeCell ref="G107:G108"/>
    <mergeCell ref="B131:B133"/>
    <mergeCell ref="C131:C133"/>
    <mergeCell ref="D131:D133"/>
    <mergeCell ref="E131:E133"/>
    <mergeCell ref="B107:B108"/>
    <mergeCell ref="C107:C108"/>
    <mergeCell ref="D107:D108"/>
    <mergeCell ref="G90:G96"/>
    <mergeCell ref="B102:B103"/>
    <mergeCell ref="C102:C103"/>
    <mergeCell ref="D102:D103"/>
    <mergeCell ref="E102:E103"/>
    <mergeCell ref="G102:G103"/>
    <mergeCell ref="B90:B96"/>
    <mergeCell ref="C90:C96"/>
    <mergeCell ref="D90:D96"/>
    <mergeCell ref="G40:G41"/>
    <mergeCell ref="B86:B87"/>
    <mergeCell ref="C86:C87"/>
    <mergeCell ref="D86:D87"/>
    <mergeCell ref="E86:E87"/>
    <mergeCell ref="G86:G87"/>
    <mergeCell ref="B40:B41"/>
    <mergeCell ref="C40:C41"/>
    <mergeCell ref="D40:D41"/>
    <mergeCell ref="B36:B37"/>
    <mergeCell ref="C36:C37"/>
    <mergeCell ref="D36:D37"/>
    <mergeCell ref="E36:E37"/>
    <mergeCell ref="G36:G37"/>
    <mergeCell ref="A33:G33"/>
    <mergeCell ref="G18:G20"/>
    <mergeCell ref="B23:B25"/>
    <mergeCell ref="C23:C25"/>
    <mergeCell ref="D23:D25"/>
    <mergeCell ref="E23:E25"/>
    <mergeCell ref="G23:G25"/>
    <mergeCell ref="B18:B20"/>
    <mergeCell ref="C18:C20"/>
    <mergeCell ref="D18:D20"/>
    <mergeCell ref="B16:B17"/>
    <mergeCell ref="C16:C17"/>
    <mergeCell ref="D16:D17"/>
    <mergeCell ref="E16:E17"/>
    <mergeCell ref="G16:G17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6"/>
  <sheetViews>
    <sheetView topLeftCell="A109" zoomScaleNormal="100" workbookViewId="0">
      <selection activeCell="J12" sqref="J12"/>
    </sheetView>
  </sheetViews>
  <sheetFormatPr defaultRowHeight="14.25"/>
  <cols>
    <col min="1" max="1" width="6" style="200" customWidth="1"/>
    <col min="2" max="2" width="21.375" customWidth="1"/>
    <col min="3" max="5" width="10.625" customWidth="1"/>
    <col min="6" max="6" width="23.125" style="64" customWidth="1"/>
    <col min="7" max="7" width="10.625" customWidth="1"/>
  </cols>
  <sheetData>
    <row r="1" spans="1:7" ht="30" customHeight="1">
      <c r="A1" s="185" t="s">
        <v>157</v>
      </c>
      <c r="B1" s="185"/>
      <c r="C1" s="185"/>
      <c r="D1" s="185"/>
      <c r="E1" s="185"/>
      <c r="F1" s="185"/>
      <c r="G1" s="185"/>
    </row>
    <row r="2" spans="1:7" ht="34.5" customHeight="1">
      <c r="A2" s="65" t="s">
        <v>635</v>
      </c>
      <c r="B2" s="65" t="s">
        <v>0</v>
      </c>
      <c r="C2" s="66" t="s">
        <v>1</v>
      </c>
      <c r="D2" s="67" t="s">
        <v>153</v>
      </c>
      <c r="E2" s="68" t="s">
        <v>154</v>
      </c>
      <c r="F2" s="68" t="s">
        <v>2</v>
      </c>
      <c r="G2" s="69" t="s">
        <v>155</v>
      </c>
    </row>
    <row r="3" spans="1:7" ht="25.5" customHeight="1">
      <c r="A3" s="186" t="s">
        <v>158</v>
      </c>
      <c r="B3" s="187"/>
      <c r="C3" s="189"/>
      <c r="D3" s="189"/>
      <c r="E3" s="189"/>
      <c r="F3" s="189"/>
      <c r="G3" s="190"/>
    </row>
    <row r="4" spans="1:7" ht="25.5" customHeight="1">
      <c r="A4" s="196">
        <v>1</v>
      </c>
      <c r="B4" s="41" t="s">
        <v>3</v>
      </c>
      <c r="C4" s="13">
        <v>12.41549999999998</v>
      </c>
      <c r="D4" s="13">
        <v>43.689500000000002</v>
      </c>
      <c r="E4" s="13">
        <v>37.36</v>
      </c>
      <c r="F4" s="54" t="s">
        <v>16</v>
      </c>
      <c r="G4" s="42">
        <f t="shared" ref="G4:G11" si="0">C4+D4-E4</f>
        <v>18.744999999999983</v>
      </c>
    </row>
    <row r="5" spans="1:7" ht="25.5" customHeight="1">
      <c r="A5" s="196">
        <v>2</v>
      </c>
      <c r="B5" s="43" t="s">
        <v>159</v>
      </c>
      <c r="C5" s="13">
        <v>41.92229999999995</v>
      </c>
      <c r="D5" s="13">
        <v>202.834</v>
      </c>
      <c r="E5" s="13">
        <v>183.71</v>
      </c>
      <c r="F5" s="55" t="s">
        <v>160</v>
      </c>
      <c r="G5" s="42">
        <f t="shared" si="0"/>
        <v>61.046299999999945</v>
      </c>
    </row>
    <row r="6" spans="1:7" ht="25.5" customHeight="1">
      <c r="A6" s="196">
        <v>3</v>
      </c>
      <c r="B6" s="43" t="s">
        <v>161</v>
      </c>
      <c r="C6" s="13">
        <v>23.311000000000007</v>
      </c>
      <c r="D6" s="13">
        <v>188.6825</v>
      </c>
      <c r="E6" s="13">
        <v>158.93</v>
      </c>
      <c r="F6" s="56" t="s">
        <v>160</v>
      </c>
      <c r="G6" s="42">
        <f t="shared" si="0"/>
        <v>53.063500000000005</v>
      </c>
    </row>
    <row r="7" spans="1:7" ht="25.5" customHeight="1">
      <c r="A7" s="196">
        <v>4</v>
      </c>
      <c r="B7" s="43" t="s">
        <v>162</v>
      </c>
      <c r="C7" s="13">
        <v>0.24200000000000088</v>
      </c>
      <c r="D7" s="13">
        <v>7.6595000000000004</v>
      </c>
      <c r="E7" s="13">
        <v>2.35</v>
      </c>
      <c r="F7" s="56" t="s">
        <v>160</v>
      </c>
      <c r="G7" s="42">
        <f t="shared" si="0"/>
        <v>5.5515000000000008</v>
      </c>
    </row>
    <row r="8" spans="1:7" ht="25.5" customHeight="1">
      <c r="A8" s="196">
        <v>5</v>
      </c>
      <c r="B8" s="43" t="s">
        <v>163</v>
      </c>
      <c r="C8" s="13">
        <v>5.3109999999999928</v>
      </c>
      <c r="D8" s="13">
        <v>7.3025000000000002</v>
      </c>
      <c r="E8" s="45">
        <v>0</v>
      </c>
      <c r="F8" s="57" t="s">
        <v>164</v>
      </c>
      <c r="G8" s="42">
        <f t="shared" si="0"/>
        <v>12.613499999999993</v>
      </c>
    </row>
    <row r="9" spans="1:7" ht="25.5" customHeight="1">
      <c r="A9" s="196">
        <v>6</v>
      </c>
      <c r="B9" s="43" t="s">
        <v>165</v>
      </c>
      <c r="C9" s="13">
        <v>5.5694999999999979</v>
      </c>
      <c r="D9" s="13">
        <v>5.0389999999999997</v>
      </c>
      <c r="E9" s="45">
        <v>0</v>
      </c>
      <c r="F9" s="57" t="s">
        <v>164</v>
      </c>
      <c r="G9" s="42">
        <f t="shared" si="0"/>
        <v>10.608499999999998</v>
      </c>
    </row>
    <row r="10" spans="1:7" ht="25.5" customHeight="1">
      <c r="A10" s="196">
        <v>7</v>
      </c>
      <c r="B10" s="43" t="s">
        <v>166</v>
      </c>
      <c r="C10" s="13">
        <v>0.91199999999999992</v>
      </c>
      <c r="D10" s="13">
        <v>0.3785</v>
      </c>
      <c r="E10" s="45">
        <v>0</v>
      </c>
      <c r="F10" s="57" t="s">
        <v>164</v>
      </c>
      <c r="G10" s="42">
        <f t="shared" si="0"/>
        <v>1.2905</v>
      </c>
    </row>
    <row r="11" spans="1:7" ht="25.5" customHeight="1">
      <c r="A11" s="197">
        <v>8</v>
      </c>
      <c r="B11" s="46" t="s">
        <v>167</v>
      </c>
      <c r="C11" s="38">
        <v>0.88100000000001444</v>
      </c>
      <c r="D11" s="38">
        <v>69.033000000000001</v>
      </c>
      <c r="E11" s="38">
        <v>69.66</v>
      </c>
      <c r="F11" s="54" t="s">
        <v>112</v>
      </c>
      <c r="G11" s="40">
        <f t="shared" si="0"/>
        <v>0.2540000000000191</v>
      </c>
    </row>
    <row r="12" spans="1:7" ht="25.5" customHeight="1">
      <c r="A12" s="198"/>
      <c r="B12" s="46"/>
      <c r="C12" s="38"/>
      <c r="D12" s="38"/>
      <c r="E12" s="38"/>
      <c r="F12" s="54" t="s">
        <v>168</v>
      </c>
      <c r="G12" s="40"/>
    </row>
    <row r="13" spans="1:7" ht="25.5" customHeight="1">
      <c r="A13" s="199"/>
      <c r="B13" s="46"/>
      <c r="C13" s="38"/>
      <c r="D13" s="38"/>
      <c r="E13" s="38"/>
      <c r="F13" s="54" t="s">
        <v>169</v>
      </c>
      <c r="G13" s="40"/>
    </row>
    <row r="14" spans="1:7" ht="25.5" customHeight="1">
      <c r="A14" s="196">
        <v>9</v>
      </c>
      <c r="B14" s="47" t="s">
        <v>170</v>
      </c>
      <c r="C14" s="42">
        <v>560.55729999999926</v>
      </c>
      <c r="D14" s="42">
        <v>1779.299</v>
      </c>
      <c r="E14" s="42">
        <v>1956.46</v>
      </c>
      <c r="F14" s="58" t="s">
        <v>171</v>
      </c>
      <c r="G14" s="42">
        <f t="shared" ref="G14:G22" si="1">C14+D14-E14</f>
        <v>383.39629999999943</v>
      </c>
    </row>
    <row r="15" spans="1:7" ht="25.5" customHeight="1">
      <c r="A15" s="197">
        <v>10</v>
      </c>
      <c r="B15" s="46" t="s">
        <v>172</v>
      </c>
      <c r="C15" s="38">
        <v>71.891880000000128</v>
      </c>
      <c r="D15" s="38">
        <v>3389.5059999999999</v>
      </c>
      <c r="E15" s="38">
        <v>3410.78</v>
      </c>
      <c r="F15" s="54" t="s">
        <v>112</v>
      </c>
      <c r="G15" s="40">
        <f t="shared" si="1"/>
        <v>50.617879999999786</v>
      </c>
    </row>
    <row r="16" spans="1:7" ht="25.5" customHeight="1">
      <c r="A16" s="198"/>
      <c r="B16" s="46"/>
      <c r="C16" s="38"/>
      <c r="D16" s="38"/>
      <c r="E16" s="38"/>
      <c r="F16" s="54" t="s">
        <v>168</v>
      </c>
      <c r="G16" s="40"/>
    </row>
    <row r="17" spans="1:7" ht="25.5" customHeight="1">
      <c r="A17" s="199"/>
      <c r="B17" s="46"/>
      <c r="C17" s="38"/>
      <c r="D17" s="38"/>
      <c r="E17" s="38"/>
      <c r="F17" s="54" t="s">
        <v>169</v>
      </c>
      <c r="G17" s="40"/>
    </row>
    <row r="18" spans="1:7" ht="25.5" customHeight="1">
      <c r="A18" s="196">
        <v>11</v>
      </c>
      <c r="B18" s="43" t="s">
        <v>173</v>
      </c>
      <c r="C18" s="13">
        <v>0.20000000000001705</v>
      </c>
      <c r="D18" s="13">
        <v>38.283499999999997</v>
      </c>
      <c r="E18" s="13">
        <v>23.99</v>
      </c>
      <c r="F18" s="59" t="s">
        <v>174</v>
      </c>
      <c r="G18" s="42">
        <f t="shared" si="1"/>
        <v>14.493500000000015</v>
      </c>
    </row>
    <row r="19" spans="1:7" ht="25.5" customHeight="1">
      <c r="A19" s="196">
        <v>12</v>
      </c>
      <c r="B19" s="43" t="s">
        <v>175</v>
      </c>
      <c r="C19" s="13">
        <v>0.19999999999998863</v>
      </c>
      <c r="D19" s="13">
        <v>23.378</v>
      </c>
      <c r="E19" s="13">
        <v>14.19</v>
      </c>
      <c r="F19" s="55" t="s">
        <v>176</v>
      </c>
      <c r="G19" s="42">
        <f t="shared" si="1"/>
        <v>9.3879999999999892</v>
      </c>
    </row>
    <row r="20" spans="1:7" ht="25.5" customHeight="1">
      <c r="A20" s="196">
        <v>13</v>
      </c>
      <c r="B20" s="43" t="s">
        <v>177</v>
      </c>
      <c r="C20" s="13">
        <v>0.15000000000000213</v>
      </c>
      <c r="D20" s="13">
        <v>5.3494999999999999</v>
      </c>
      <c r="E20" s="13">
        <v>0</v>
      </c>
      <c r="F20" s="57" t="s">
        <v>164</v>
      </c>
      <c r="G20" s="42">
        <f t="shared" si="1"/>
        <v>5.4995000000000021</v>
      </c>
    </row>
    <row r="21" spans="1:7" ht="25.5" customHeight="1">
      <c r="A21" s="196">
        <v>14</v>
      </c>
      <c r="B21" s="43" t="s">
        <v>178</v>
      </c>
      <c r="C21" s="13">
        <v>0</v>
      </c>
      <c r="D21" s="13">
        <v>1.2999999999999999E-2</v>
      </c>
      <c r="E21" s="45">
        <v>0</v>
      </c>
      <c r="F21" s="57" t="s">
        <v>164</v>
      </c>
      <c r="G21" s="42">
        <f t="shared" si="1"/>
        <v>1.2999999999999999E-2</v>
      </c>
    </row>
    <row r="22" spans="1:7" ht="25.5" customHeight="1">
      <c r="A22" s="197">
        <v>15</v>
      </c>
      <c r="B22" s="48" t="s">
        <v>179</v>
      </c>
      <c r="C22" s="22">
        <v>10.999999999999943</v>
      </c>
      <c r="D22" s="22">
        <v>238.34649999999999</v>
      </c>
      <c r="E22" s="22">
        <v>204.13</v>
      </c>
      <c r="F22" s="60" t="s">
        <v>36</v>
      </c>
      <c r="G22" s="40">
        <f t="shared" si="1"/>
        <v>45.21649999999994</v>
      </c>
    </row>
    <row r="23" spans="1:7" ht="25.5" customHeight="1">
      <c r="A23" s="198"/>
      <c r="B23" s="48"/>
      <c r="C23" s="22"/>
      <c r="D23" s="22"/>
      <c r="E23" s="22"/>
      <c r="F23" s="60" t="s">
        <v>180</v>
      </c>
      <c r="G23" s="40"/>
    </row>
    <row r="24" spans="1:7" ht="25.5" customHeight="1">
      <c r="A24" s="199"/>
      <c r="B24" s="48"/>
      <c r="C24" s="22"/>
      <c r="D24" s="22"/>
      <c r="E24" s="22"/>
      <c r="F24" s="60" t="s">
        <v>174</v>
      </c>
      <c r="G24" s="40"/>
    </row>
    <row r="25" spans="1:7" ht="25.5" customHeight="1">
      <c r="A25" s="196">
        <v>16</v>
      </c>
      <c r="B25" s="49" t="s">
        <v>181</v>
      </c>
      <c r="C25" s="13">
        <v>7.1625000000000014</v>
      </c>
      <c r="D25" s="13">
        <v>13.615500000000001</v>
      </c>
      <c r="E25" s="45">
        <v>0</v>
      </c>
      <c r="F25" s="57" t="s">
        <v>164</v>
      </c>
      <c r="G25" s="42">
        <f t="shared" ref="G25:G27" si="2">C25+D25-E25</f>
        <v>20.778000000000002</v>
      </c>
    </row>
    <row r="26" spans="1:7" ht="25.5" customHeight="1">
      <c r="A26" s="196">
        <v>17</v>
      </c>
      <c r="B26" s="49" t="s">
        <v>182</v>
      </c>
      <c r="C26" s="44">
        <v>0.78699999999999903</v>
      </c>
      <c r="D26" s="44">
        <v>5.8410000000000002</v>
      </c>
      <c r="E26" s="44">
        <v>6.27</v>
      </c>
      <c r="F26" s="55" t="s">
        <v>176</v>
      </c>
      <c r="G26" s="42">
        <f t="shared" si="2"/>
        <v>0.35799999999999965</v>
      </c>
    </row>
    <row r="27" spans="1:7" ht="25.5" customHeight="1">
      <c r="A27" s="196">
        <v>18</v>
      </c>
      <c r="B27" s="49" t="s">
        <v>183</v>
      </c>
      <c r="C27" s="44">
        <v>0.19999999999999929</v>
      </c>
      <c r="D27" s="44">
        <v>3.294</v>
      </c>
      <c r="E27" s="44">
        <v>3</v>
      </c>
      <c r="F27" s="60" t="s">
        <v>174</v>
      </c>
      <c r="G27" s="42">
        <f t="shared" si="2"/>
        <v>0.49399999999999933</v>
      </c>
    </row>
    <row r="28" spans="1:7" ht="25.5" customHeight="1">
      <c r="A28" s="186" t="s">
        <v>184</v>
      </c>
      <c r="B28" s="187"/>
      <c r="C28" s="187"/>
      <c r="D28" s="187"/>
      <c r="E28" s="187"/>
      <c r="F28" s="187"/>
      <c r="G28" s="188"/>
    </row>
    <row r="29" spans="1:7" ht="25.5" customHeight="1">
      <c r="A29" s="196">
        <v>1</v>
      </c>
      <c r="B29" s="49" t="s">
        <v>185</v>
      </c>
      <c r="C29" s="13">
        <v>3.4909999999999997</v>
      </c>
      <c r="D29" s="13">
        <v>0.59550000000000003</v>
      </c>
      <c r="E29" s="13">
        <v>3.79</v>
      </c>
      <c r="F29" s="61" t="s">
        <v>121</v>
      </c>
      <c r="G29" s="42">
        <f t="shared" ref="G29:G35" si="3">C29+D29-E29</f>
        <v>0.29649999999999999</v>
      </c>
    </row>
    <row r="30" spans="1:7" ht="25.5" customHeight="1">
      <c r="A30" s="196">
        <v>2</v>
      </c>
      <c r="B30" s="43" t="s">
        <v>186</v>
      </c>
      <c r="C30" s="13">
        <v>2.0000000000000004E-2</v>
      </c>
      <c r="D30" s="13">
        <v>1.5E-3</v>
      </c>
      <c r="E30" s="45">
        <v>0</v>
      </c>
      <c r="F30" s="57" t="s">
        <v>164</v>
      </c>
      <c r="G30" s="42">
        <f t="shared" si="3"/>
        <v>2.1500000000000005E-2</v>
      </c>
    </row>
    <row r="31" spans="1:7" ht="25.5" customHeight="1">
      <c r="A31" s="196">
        <v>3</v>
      </c>
      <c r="B31" s="43" t="s">
        <v>187</v>
      </c>
      <c r="C31" s="13">
        <v>1.331</v>
      </c>
      <c r="D31" s="13">
        <v>0.27700000000000002</v>
      </c>
      <c r="E31" s="45">
        <v>0</v>
      </c>
      <c r="F31" s="57" t="s">
        <v>164</v>
      </c>
      <c r="G31" s="42">
        <f t="shared" si="3"/>
        <v>1.6080000000000001</v>
      </c>
    </row>
    <row r="32" spans="1:7" ht="25.5" customHeight="1">
      <c r="A32" s="196">
        <v>4</v>
      </c>
      <c r="B32" s="50" t="s">
        <v>188</v>
      </c>
      <c r="C32" s="13">
        <v>0</v>
      </c>
      <c r="D32" s="13">
        <v>36.331499999999998</v>
      </c>
      <c r="E32" s="45">
        <v>0</v>
      </c>
      <c r="F32" s="57" t="s">
        <v>164</v>
      </c>
      <c r="G32" s="42">
        <f t="shared" si="3"/>
        <v>36.331499999999998</v>
      </c>
    </row>
    <row r="33" spans="1:7" ht="25.5" customHeight="1">
      <c r="A33" s="196">
        <v>5</v>
      </c>
      <c r="B33" s="50" t="s">
        <v>189</v>
      </c>
      <c r="C33" s="13">
        <v>0</v>
      </c>
      <c r="D33" s="13">
        <v>0.3775</v>
      </c>
      <c r="E33" s="45">
        <v>0</v>
      </c>
      <c r="F33" s="57" t="s">
        <v>164</v>
      </c>
      <c r="G33" s="42">
        <f t="shared" si="3"/>
        <v>0.3775</v>
      </c>
    </row>
    <row r="34" spans="1:7" ht="25.5" customHeight="1">
      <c r="A34" s="196">
        <v>6</v>
      </c>
      <c r="B34" s="50" t="s">
        <v>190</v>
      </c>
      <c r="C34" s="13">
        <v>1.4559999999999995</v>
      </c>
      <c r="D34" s="13">
        <v>17.490500000000001</v>
      </c>
      <c r="E34" s="13">
        <v>6.3</v>
      </c>
      <c r="F34" s="55" t="s">
        <v>191</v>
      </c>
      <c r="G34" s="42">
        <f t="shared" si="3"/>
        <v>12.6465</v>
      </c>
    </row>
    <row r="35" spans="1:7" ht="25.5" customHeight="1">
      <c r="A35" s="197">
        <v>7</v>
      </c>
      <c r="B35" s="51" t="s">
        <v>192</v>
      </c>
      <c r="C35" s="22">
        <v>2.8464999999999989</v>
      </c>
      <c r="D35" s="22">
        <v>15.63</v>
      </c>
      <c r="E35" s="22">
        <v>15.0335</v>
      </c>
      <c r="F35" s="57" t="s">
        <v>193</v>
      </c>
      <c r="G35" s="40">
        <f t="shared" si="3"/>
        <v>3.4430000000000014</v>
      </c>
    </row>
    <row r="36" spans="1:7" ht="25.5" customHeight="1">
      <c r="A36" s="199"/>
      <c r="B36" s="51"/>
      <c r="C36" s="22"/>
      <c r="D36" s="22"/>
      <c r="E36" s="22"/>
      <c r="F36" s="57" t="s">
        <v>194</v>
      </c>
      <c r="G36" s="40"/>
    </row>
    <row r="37" spans="1:7" ht="25.5" customHeight="1">
      <c r="A37" s="196">
        <v>8</v>
      </c>
      <c r="B37" s="43" t="s">
        <v>195</v>
      </c>
      <c r="C37" s="13">
        <v>1.2825000000000002</v>
      </c>
      <c r="D37" s="13">
        <v>0.46200000000000002</v>
      </c>
      <c r="E37" s="45">
        <v>0</v>
      </c>
      <c r="F37" s="57" t="s">
        <v>164</v>
      </c>
      <c r="G37" s="42">
        <f t="shared" ref="G37:G44" si="4">C37+D37-E37</f>
        <v>1.7445000000000002</v>
      </c>
    </row>
    <row r="38" spans="1:7" ht="25.5" customHeight="1">
      <c r="A38" s="196">
        <v>9</v>
      </c>
      <c r="B38" s="43" t="s">
        <v>196</v>
      </c>
      <c r="C38" s="13">
        <v>1.3739999999999997</v>
      </c>
      <c r="D38" s="13">
        <v>0.16300000000000001</v>
      </c>
      <c r="E38" s="45">
        <v>0</v>
      </c>
      <c r="F38" s="57" t="s">
        <v>164</v>
      </c>
      <c r="G38" s="42">
        <f t="shared" si="4"/>
        <v>1.5369999999999997</v>
      </c>
    </row>
    <row r="39" spans="1:7" ht="25.5" customHeight="1">
      <c r="A39" s="196">
        <v>10</v>
      </c>
      <c r="B39" s="43" t="s">
        <v>197</v>
      </c>
      <c r="C39" s="13">
        <v>12.429000000000002</v>
      </c>
      <c r="D39" s="13">
        <v>8.7844999999999995</v>
      </c>
      <c r="E39" s="45">
        <v>0</v>
      </c>
      <c r="F39" s="57" t="s">
        <v>164</v>
      </c>
      <c r="G39" s="42">
        <f t="shared" si="4"/>
        <v>21.213500000000003</v>
      </c>
    </row>
    <row r="40" spans="1:7" ht="25.5" customHeight="1">
      <c r="A40" s="196">
        <v>11</v>
      </c>
      <c r="B40" s="43" t="s">
        <v>198</v>
      </c>
      <c r="C40" s="13">
        <v>2.0589999999999984</v>
      </c>
      <c r="D40" s="13">
        <v>0.59750000000000003</v>
      </c>
      <c r="E40" s="45">
        <v>0</v>
      </c>
      <c r="F40" s="57" t="s">
        <v>164</v>
      </c>
      <c r="G40" s="42">
        <f t="shared" si="4"/>
        <v>2.6564999999999985</v>
      </c>
    </row>
    <row r="41" spans="1:7" ht="25.5" customHeight="1">
      <c r="A41" s="196">
        <v>12</v>
      </c>
      <c r="B41" s="43" t="s">
        <v>199</v>
      </c>
      <c r="C41" s="13">
        <v>11.823499999999999</v>
      </c>
      <c r="D41" s="13">
        <v>5.7374999999999998</v>
      </c>
      <c r="E41" s="45">
        <v>0</v>
      </c>
      <c r="F41" s="57" t="s">
        <v>164</v>
      </c>
      <c r="G41" s="42">
        <f t="shared" si="4"/>
        <v>17.561</v>
      </c>
    </row>
    <row r="42" spans="1:7" ht="25.5" customHeight="1">
      <c r="A42" s="196">
        <v>13</v>
      </c>
      <c r="B42" s="43" t="s">
        <v>200</v>
      </c>
      <c r="C42" s="13">
        <v>0.15300000000000047</v>
      </c>
      <c r="D42" s="13">
        <v>2.4860000000000002</v>
      </c>
      <c r="E42" s="45">
        <v>0</v>
      </c>
      <c r="F42" s="57" t="s">
        <v>164</v>
      </c>
      <c r="G42" s="42">
        <f t="shared" si="4"/>
        <v>2.6390000000000007</v>
      </c>
    </row>
    <row r="43" spans="1:7" ht="25.5" customHeight="1">
      <c r="A43" s="196">
        <v>14</v>
      </c>
      <c r="B43" s="43" t="s">
        <v>201</v>
      </c>
      <c r="C43" s="13">
        <v>9.3099999999999987</v>
      </c>
      <c r="D43" s="13">
        <v>10.504</v>
      </c>
      <c r="E43" s="13">
        <v>3.0665</v>
      </c>
      <c r="F43" s="57" t="s">
        <v>194</v>
      </c>
      <c r="G43" s="42">
        <f t="shared" si="4"/>
        <v>16.747499999999999</v>
      </c>
    </row>
    <row r="44" spans="1:7" ht="25.5" customHeight="1">
      <c r="A44" s="197">
        <v>15</v>
      </c>
      <c r="B44" s="48" t="s">
        <v>202</v>
      </c>
      <c r="C44" s="22">
        <v>5.1620000000000914</v>
      </c>
      <c r="D44" s="22">
        <v>200.55699999999999</v>
      </c>
      <c r="E44" s="22">
        <v>168.33</v>
      </c>
      <c r="F44" s="55" t="s">
        <v>203</v>
      </c>
      <c r="G44" s="40">
        <f t="shared" si="4"/>
        <v>37.389000000000067</v>
      </c>
    </row>
    <row r="45" spans="1:7" ht="25.5" customHeight="1">
      <c r="A45" s="199"/>
      <c r="B45" s="48"/>
      <c r="C45" s="22"/>
      <c r="D45" s="22"/>
      <c r="E45" s="22"/>
      <c r="F45" s="55" t="s">
        <v>204</v>
      </c>
      <c r="G45" s="40"/>
    </row>
    <row r="46" spans="1:7" ht="25.5" customHeight="1">
      <c r="A46" s="196">
        <v>16</v>
      </c>
      <c r="B46" s="43" t="s">
        <v>205</v>
      </c>
      <c r="C46" s="13">
        <v>0.51399999999999935</v>
      </c>
      <c r="D46" s="13">
        <v>1.125</v>
      </c>
      <c r="E46" s="13"/>
      <c r="F46" s="57" t="s">
        <v>164</v>
      </c>
      <c r="G46" s="42">
        <f t="shared" ref="G46:G67" si="5">C46+D46-E46</f>
        <v>1.6389999999999993</v>
      </c>
    </row>
    <row r="47" spans="1:7" ht="25.5" customHeight="1">
      <c r="A47" s="196">
        <v>17</v>
      </c>
      <c r="B47" s="43" t="s">
        <v>206</v>
      </c>
      <c r="C47" s="13">
        <v>1.9844999999999997</v>
      </c>
      <c r="D47" s="13">
        <v>0.87050000000000005</v>
      </c>
      <c r="E47" s="13">
        <v>1.9844999999999999</v>
      </c>
      <c r="F47" s="57" t="s">
        <v>194</v>
      </c>
      <c r="G47" s="42">
        <f t="shared" si="5"/>
        <v>0.87049999999999961</v>
      </c>
    </row>
    <row r="48" spans="1:7" ht="25.5" customHeight="1">
      <c r="A48" s="196">
        <v>18</v>
      </c>
      <c r="B48" s="43" t="s">
        <v>207</v>
      </c>
      <c r="C48" s="13">
        <v>0.38</v>
      </c>
      <c r="D48" s="13">
        <v>2.5234999999999999</v>
      </c>
      <c r="E48" s="45">
        <v>0</v>
      </c>
      <c r="F48" s="57" t="s">
        <v>164</v>
      </c>
      <c r="G48" s="42">
        <f t="shared" si="5"/>
        <v>2.9034999999999997</v>
      </c>
    </row>
    <row r="49" spans="1:7" ht="25.5" customHeight="1">
      <c r="A49" s="196">
        <v>19</v>
      </c>
      <c r="B49" s="43" t="s">
        <v>208</v>
      </c>
      <c r="C49" s="13">
        <v>0.10000000000000142</v>
      </c>
      <c r="D49" s="13">
        <v>1.351</v>
      </c>
      <c r="E49" s="13">
        <v>0.1</v>
      </c>
      <c r="F49" s="57" t="s">
        <v>194</v>
      </c>
      <c r="G49" s="42">
        <f t="shared" si="5"/>
        <v>1.3510000000000013</v>
      </c>
    </row>
    <row r="50" spans="1:7" ht="25.5" customHeight="1">
      <c r="A50" s="196">
        <v>20</v>
      </c>
      <c r="B50" s="43" t="s">
        <v>209</v>
      </c>
      <c r="C50" s="13">
        <v>0.71250000000000036</v>
      </c>
      <c r="D50" s="13">
        <v>0.23350000000000001</v>
      </c>
      <c r="E50" s="13">
        <v>0.71250000000000002</v>
      </c>
      <c r="F50" s="57" t="s">
        <v>194</v>
      </c>
      <c r="G50" s="42">
        <f t="shared" si="5"/>
        <v>0.23350000000000037</v>
      </c>
    </row>
    <row r="51" spans="1:7" ht="25.5" customHeight="1">
      <c r="A51" s="196">
        <v>21</v>
      </c>
      <c r="B51" s="43" t="s">
        <v>210</v>
      </c>
      <c r="C51" s="13">
        <v>0.2545</v>
      </c>
      <c r="D51" s="13">
        <v>0.70150000000000001</v>
      </c>
      <c r="E51" s="45">
        <v>0</v>
      </c>
      <c r="F51" s="57" t="s">
        <v>164</v>
      </c>
      <c r="G51" s="42">
        <f t="shared" si="5"/>
        <v>0.95599999999999996</v>
      </c>
    </row>
    <row r="52" spans="1:7" ht="25.5" customHeight="1">
      <c r="A52" s="196">
        <v>22</v>
      </c>
      <c r="B52" s="43" t="s">
        <v>211</v>
      </c>
      <c r="C52" s="13">
        <v>3.419000000000004</v>
      </c>
      <c r="D52" s="13">
        <v>11.634499999999999</v>
      </c>
      <c r="E52" s="45">
        <v>0</v>
      </c>
      <c r="F52" s="57" t="s">
        <v>164</v>
      </c>
      <c r="G52" s="42">
        <f t="shared" si="5"/>
        <v>15.053500000000003</v>
      </c>
    </row>
    <row r="53" spans="1:7" ht="25.5" customHeight="1">
      <c r="A53" s="196">
        <v>23</v>
      </c>
      <c r="B53" s="43" t="s">
        <v>212</v>
      </c>
      <c r="C53" s="13">
        <v>0.26449999999999907</v>
      </c>
      <c r="D53" s="13">
        <v>0.56699999999999995</v>
      </c>
      <c r="E53" s="45">
        <v>0</v>
      </c>
      <c r="F53" s="57" t="s">
        <v>164</v>
      </c>
      <c r="G53" s="42">
        <f t="shared" si="5"/>
        <v>0.83149999999999902</v>
      </c>
    </row>
    <row r="54" spans="1:7" ht="25.5" customHeight="1">
      <c r="A54" s="196">
        <v>24</v>
      </c>
      <c r="B54" s="43" t="s">
        <v>213</v>
      </c>
      <c r="C54" s="13">
        <v>5.2870000000000008</v>
      </c>
      <c r="D54" s="13">
        <v>4.2614999999999998</v>
      </c>
      <c r="E54" s="45">
        <v>0</v>
      </c>
      <c r="F54" s="57" t="s">
        <v>164</v>
      </c>
      <c r="G54" s="42">
        <f t="shared" si="5"/>
        <v>9.5485000000000007</v>
      </c>
    </row>
    <row r="55" spans="1:7" ht="25.5" customHeight="1">
      <c r="A55" s="196">
        <v>25</v>
      </c>
      <c r="B55" s="43" t="s">
        <v>214</v>
      </c>
      <c r="C55" s="13">
        <v>2.258</v>
      </c>
      <c r="D55" s="13">
        <v>0.38200000000000001</v>
      </c>
      <c r="E55" s="45">
        <v>0</v>
      </c>
      <c r="F55" s="57" t="s">
        <v>164</v>
      </c>
      <c r="G55" s="42">
        <f t="shared" si="5"/>
        <v>2.64</v>
      </c>
    </row>
    <row r="56" spans="1:7" ht="25.5" customHeight="1">
      <c r="A56" s="196">
        <v>26</v>
      </c>
      <c r="B56" s="43" t="s">
        <v>215</v>
      </c>
      <c r="C56" s="13">
        <v>1.7274999999999991</v>
      </c>
      <c r="D56" s="13">
        <v>7.2149999999999999</v>
      </c>
      <c r="E56" s="13">
        <v>7.29</v>
      </c>
      <c r="F56" s="57" t="s">
        <v>216</v>
      </c>
      <c r="G56" s="42">
        <f t="shared" si="5"/>
        <v>1.652499999999999</v>
      </c>
    </row>
    <row r="57" spans="1:7" ht="25.5" customHeight="1">
      <c r="A57" s="196">
        <v>27</v>
      </c>
      <c r="B57" s="50" t="s">
        <v>217</v>
      </c>
      <c r="C57" s="13">
        <v>3.5594999999999999</v>
      </c>
      <c r="D57" s="13">
        <v>6.5670000000000002</v>
      </c>
      <c r="E57" s="13">
        <v>6.89</v>
      </c>
      <c r="F57" s="57" t="s">
        <v>218</v>
      </c>
      <c r="G57" s="42">
        <f t="shared" si="5"/>
        <v>3.2365000000000004</v>
      </c>
    </row>
    <row r="58" spans="1:7" ht="25.5" customHeight="1">
      <c r="A58" s="196">
        <v>28</v>
      </c>
      <c r="B58" s="50" t="s">
        <v>219</v>
      </c>
      <c r="C58" s="13">
        <v>0.29999999999999716</v>
      </c>
      <c r="D58" s="13">
        <v>3.2719999999999998</v>
      </c>
      <c r="E58" s="45">
        <v>0</v>
      </c>
      <c r="F58" s="57" t="s">
        <v>164</v>
      </c>
      <c r="G58" s="13">
        <f t="shared" si="5"/>
        <v>3.571999999999997</v>
      </c>
    </row>
    <row r="59" spans="1:7" ht="25.5" customHeight="1">
      <c r="A59" s="196">
        <v>29</v>
      </c>
      <c r="B59" s="50" t="s">
        <v>220</v>
      </c>
      <c r="C59" s="13">
        <v>14.346000000000002</v>
      </c>
      <c r="D59" s="13">
        <v>2.2389999999999999</v>
      </c>
      <c r="E59" s="45">
        <v>0</v>
      </c>
      <c r="F59" s="57" t="s">
        <v>164</v>
      </c>
      <c r="G59" s="42">
        <f t="shared" si="5"/>
        <v>16.585000000000001</v>
      </c>
    </row>
    <row r="60" spans="1:7" ht="25.5" customHeight="1">
      <c r="A60" s="196">
        <v>30</v>
      </c>
      <c r="B60" s="50" t="s">
        <v>221</v>
      </c>
      <c r="C60" s="13">
        <v>0</v>
      </c>
      <c r="D60" s="13">
        <v>1.3165</v>
      </c>
      <c r="E60" s="45">
        <v>0</v>
      </c>
      <c r="F60" s="57" t="s">
        <v>164</v>
      </c>
      <c r="G60" s="42">
        <f t="shared" si="5"/>
        <v>1.3165</v>
      </c>
    </row>
    <row r="61" spans="1:7" ht="25.5" customHeight="1">
      <c r="A61" s="196">
        <v>31</v>
      </c>
      <c r="B61" s="50" t="s">
        <v>222</v>
      </c>
      <c r="C61" s="13">
        <v>12.77350000000007</v>
      </c>
      <c r="D61" s="13">
        <v>277.60849999999999</v>
      </c>
      <c r="E61" s="13">
        <v>212.33</v>
      </c>
      <c r="F61" s="62" t="s">
        <v>223</v>
      </c>
      <c r="G61" s="42">
        <f t="shared" si="5"/>
        <v>78.052000000000049</v>
      </c>
    </row>
    <row r="62" spans="1:7" ht="25.5" customHeight="1">
      <c r="A62" s="196">
        <v>32</v>
      </c>
      <c r="B62" s="50" t="s">
        <v>224</v>
      </c>
      <c r="C62" s="13">
        <v>18.086000000000013</v>
      </c>
      <c r="D62" s="13">
        <v>49.124499999999998</v>
      </c>
      <c r="E62" s="13">
        <v>56.77</v>
      </c>
      <c r="F62" s="62" t="s">
        <v>223</v>
      </c>
      <c r="G62" s="42">
        <f t="shared" si="5"/>
        <v>10.440500000000007</v>
      </c>
    </row>
    <row r="63" spans="1:7" ht="25.5" customHeight="1">
      <c r="A63" s="196">
        <v>33</v>
      </c>
      <c r="B63" s="43" t="s">
        <v>225</v>
      </c>
      <c r="C63" s="13">
        <v>0.80000000000003979</v>
      </c>
      <c r="D63" s="13">
        <v>95.538499999999999</v>
      </c>
      <c r="E63" s="13">
        <v>71.11</v>
      </c>
      <c r="F63" s="62" t="s">
        <v>223</v>
      </c>
      <c r="G63" s="42">
        <f t="shared" si="5"/>
        <v>25.228500000000039</v>
      </c>
    </row>
    <row r="64" spans="1:7" ht="25.5" customHeight="1">
      <c r="A64" s="196">
        <v>34</v>
      </c>
      <c r="B64" s="43" t="s">
        <v>226</v>
      </c>
      <c r="C64" s="13">
        <v>19.278999999999989</v>
      </c>
      <c r="D64" s="13">
        <v>19.338000000000001</v>
      </c>
      <c r="E64" s="13">
        <v>35.22</v>
      </c>
      <c r="F64" s="62" t="s">
        <v>223</v>
      </c>
      <c r="G64" s="42">
        <f t="shared" si="5"/>
        <v>3.3969999999999914</v>
      </c>
    </row>
    <row r="65" spans="1:7" ht="25.5" customHeight="1">
      <c r="A65" s="196">
        <v>35</v>
      </c>
      <c r="B65" s="43" t="s">
        <v>227</v>
      </c>
      <c r="C65" s="13">
        <v>3.3085000000000093</v>
      </c>
      <c r="D65" s="13">
        <v>72.552999999999997</v>
      </c>
      <c r="E65" s="13">
        <v>0.28749999999999998</v>
      </c>
      <c r="F65" s="57" t="s">
        <v>194</v>
      </c>
      <c r="G65" s="42">
        <f t="shared" si="5"/>
        <v>75.574000000000012</v>
      </c>
    </row>
    <row r="66" spans="1:7" ht="25.5" customHeight="1">
      <c r="A66" s="196">
        <v>36</v>
      </c>
      <c r="B66" s="43" t="s">
        <v>228</v>
      </c>
      <c r="C66" s="13">
        <v>0.77899999999999991</v>
      </c>
      <c r="D66" s="13">
        <v>4.7140000000000004</v>
      </c>
      <c r="E66" s="13">
        <v>0.124</v>
      </c>
      <c r="F66" s="57" t="s">
        <v>194</v>
      </c>
      <c r="G66" s="42">
        <f t="shared" si="5"/>
        <v>5.3690000000000007</v>
      </c>
    </row>
    <row r="67" spans="1:7" ht="25.5" customHeight="1">
      <c r="A67" s="197">
        <v>37</v>
      </c>
      <c r="B67" s="51" t="s">
        <v>229</v>
      </c>
      <c r="C67" s="22">
        <v>37.943999999999846</v>
      </c>
      <c r="D67" s="22">
        <v>361.80549999999999</v>
      </c>
      <c r="E67" s="22">
        <v>398.03250000000003</v>
      </c>
      <c r="F67" s="55" t="s">
        <v>230</v>
      </c>
      <c r="G67" s="40">
        <f t="shared" si="5"/>
        <v>1.716999999999814</v>
      </c>
    </row>
    <row r="68" spans="1:7" ht="25.5" customHeight="1">
      <c r="A68" s="198"/>
      <c r="B68" s="51"/>
      <c r="C68" s="22"/>
      <c r="D68" s="22"/>
      <c r="E68" s="22"/>
      <c r="F68" s="55" t="s">
        <v>231</v>
      </c>
      <c r="G68" s="40"/>
    </row>
    <row r="69" spans="1:7" ht="25.5" customHeight="1">
      <c r="A69" s="199"/>
      <c r="B69" s="51"/>
      <c r="C69" s="22"/>
      <c r="D69" s="22"/>
      <c r="E69" s="22"/>
      <c r="F69" s="57" t="s">
        <v>194</v>
      </c>
      <c r="G69" s="40"/>
    </row>
    <row r="70" spans="1:7" ht="25.5" customHeight="1">
      <c r="A70" s="197">
        <v>38</v>
      </c>
      <c r="B70" s="48" t="s">
        <v>232</v>
      </c>
      <c r="C70" s="22">
        <v>15.139000000000003</v>
      </c>
      <c r="D70" s="22">
        <v>40.900500000000001</v>
      </c>
      <c r="E70" s="22">
        <v>53.116999999999997</v>
      </c>
      <c r="F70" s="57" t="s">
        <v>233</v>
      </c>
      <c r="G70" s="40">
        <f t="shared" ref="G70:G75" si="6">C70+D70-E70</f>
        <v>2.9225000000000065</v>
      </c>
    </row>
    <row r="71" spans="1:7" ht="25.5" customHeight="1">
      <c r="A71" s="198"/>
      <c r="B71" s="48"/>
      <c r="C71" s="22"/>
      <c r="D71" s="22"/>
      <c r="E71" s="22"/>
      <c r="F71" s="57" t="s">
        <v>216</v>
      </c>
      <c r="G71" s="40"/>
    </row>
    <row r="72" spans="1:7" ht="25.5" customHeight="1">
      <c r="A72" s="198"/>
      <c r="B72" s="48"/>
      <c r="C72" s="22"/>
      <c r="D72" s="22"/>
      <c r="E72" s="22"/>
      <c r="F72" s="57" t="s">
        <v>218</v>
      </c>
      <c r="G72" s="40"/>
    </row>
    <row r="73" spans="1:7" ht="25.5" customHeight="1">
      <c r="A73" s="199"/>
      <c r="B73" s="48"/>
      <c r="C73" s="22"/>
      <c r="D73" s="22"/>
      <c r="E73" s="22"/>
      <c r="F73" s="57" t="s">
        <v>194</v>
      </c>
      <c r="G73" s="40"/>
    </row>
    <row r="74" spans="1:7" ht="25.5" customHeight="1">
      <c r="A74" s="196">
        <v>39</v>
      </c>
      <c r="B74" s="43" t="s">
        <v>234</v>
      </c>
      <c r="C74" s="13">
        <v>3.3695000000000022</v>
      </c>
      <c r="D74" s="13">
        <v>22.154</v>
      </c>
      <c r="E74" s="13">
        <v>22.41</v>
      </c>
      <c r="F74" s="57" t="s">
        <v>235</v>
      </c>
      <c r="G74" s="42">
        <f t="shared" si="6"/>
        <v>3.1135000000000019</v>
      </c>
    </row>
    <row r="75" spans="1:7" ht="25.5" customHeight="1">
      <c r="A75" s="197">
        <v>40</v>
      </c>
      <c r="B75" s="48" t="s">
        <v>236</v>
      </c>
      <c r="C75" s="22">
        <v>1.5610000000000017</v>
      </c>
      <c r="D75" s="22">
        <v>29.49</v>
      </c>
      <c r="E75" s="22">
        <v>22.45</v>
      </c>
      <c r="F75" s="57" t="s">
        <v>233</v>
      </c>
      <c r="G75" s="40">
        <f t="shared" si="6"/>
        <v>8.6010000000000026</v>
      </c>
    </row>
    <row r="76" spans="1:7" ht="25.5" customHeight="1">
      <c r="A76" s="199"/>
      <c r="B76" s="48"/>
      <c r="C76" s="22"/>
      <c r="D76" s="22"/>
      <c r="E76" s="22"/>
      <c r="F76" s="57" t="s">
        <v>218</v>
      </c>
      <c r="G76" s="40"/>
    </row>
    <row r="77" spans="1:7" ht="25.5" customHeight="1">
      <c r="A77" s="196">
        <v>41</v>
      </c>
      <c r="B77" s="43" t="s">
        <v>237</v>
      </c>
      <c r="C77" s="13">
        <v>0</v>
      </c>
      <c r="D77" s="13">
        <v>0.129</v>
      </c>
      <c r="E77" s="45">
        <v>0</v>
      </c>
      <c r="F77" s="55" t="s">
        <v>164</v>
      </c>
      <c r="G77" s="42">
        <f t="shared" ref="G77:G82" si="7">C77+D77-E77</f>
        <v>0.129</v>
      </c>
    </row>
    <row r="78" spans="1:7" ht="25.5" customHeight="1">
      <c r="A78" s="197">
        <v>42</v>
      </c>
      <c r="B78" s="48" t="s">
        <v>238</v>
      </c>
      <c r="C78" s="22">
        <v>4.4585000000001003</v>
      </c>
      <c r="D78" s="22">
        <v>126.95699999999999</v>
      </c>
      <c r="E78" s="22">
        <v>87.8</v>
      </c>
      <c r="F78" s="55" t="s">
        <v>191</v>
      </c>
      <c r="G78" s="40">
        <f t="shared" si="7"/>
        <v>43.615500000000097</v>
      </c>
    </row>
    <row r="79" spans="1:7" ht="25.5" customHeight="1">
      <c r="A79" s="198"/>
      <c r="B79" s="48"/>
      <c r="C79" s="22"/>
      <c r="D79" s="22"/>
      <c r="E79" s="22"/>
      <c r="F79" s="55" t="s">
        <v>216</v>
      </c>
      <c r="G79" s="40"/>
    </row>
    <row r="80" spans="1:7" ht="25.5" customHeight="1">
      <c r="A80" s="199"/>
      <c r="B80" s="48"/>
      <c r="C80" s="22"/>
      <c r="D80" s="22"/>
      <c r="E80" s="22"/>
      <c r="F80" s="55" t="s">
        <v>231</v>
      </c>
      <c r="G80" s="40"/>
    </row>
    <row r="81" spans="1:7" ht="25.5" customHeight="1">
      <c r="A81" s="196">
        <v>43</v>
      </c>
      <c r="B81" s="43" t="s">
        <v>239</v>
      </c>
      <c r="C81" s="13">
        <v>0.52549999999999986</v>
      </c>
      <c r="D81" s="13">
        <v>0.2555</v>
      </c>
      <c r="E81" s="45">
        <v>0</v>
      </c>
      <c r="F81" s="55" t="s">
        <v>164</v>
      </c>
      <c r="G81" s="42">
        <f t="shared" si="7"/>
        <v>0.78099999999999992</v>
      </c>
    </row>
    <row r="82" spans="1:7" ht="25.5" customHeight="1">
      <c r="A82" s="197">
        <v>44</v>
      </c>
      <c r="B82" s="48" t="s">
        <v>240</v>
      </c>
      <c r="C82" s="22">
        <v>22.845099999999775</v>
      </c>
      <c r="D82" s="22">
        <v>1269.9404999999999</v>
      </c>
      <c r="E82" s="22">
        <v>1292.5825</v>
      </c>
      <c r="F82" s="55" t="s">
        <v>241</v>
      </c>
      <c r="G82" s="40">
        <f t="shared" si="7"/>
        <v>0.20309999999972206</v>
      </c>
    </row>
    <row r="83" spans="1:7" ht="25.5" customHeight="1">
      <c r="A83" s="199"/>
      <c r="B83" s="48"/>
      <c r="C83" s="22"/>
      <c r="D83" s="22"/>
      <c r="E83" s="22"/>
      <c r="F83" s="55" t="s">
        <v>194</v>
      </c>
      <c r="G83" s="40"/>
    </row>
    <row r="84" spans="1:7" ht="25.5" customHeight="1">
      <c r="A84" s="197">
        <v>45</v>
      </c>
      <c r="B84" s="52" t="s">
        <v>242</v>
      </c>
      <c r="C84" s="22">
        <v>17.739000000000487</v>
      </c>
      <c r="D84" s="22">
        <v>437.33449999999999</v>
      </c>
      <c r="E84" s="22">
        <v>434.38499999999999</v>
      </c>
      <c r="F84" s="55" t="s">
        <v>241</v>
      </c>
      <c r="G84" s="40">
        <f>C84+D84-E84</f>
        <v>20.688500000000488</v>
      </c>
    </row>
    <row r="85" spans="1:7" ht="25.5" customHeight="1">
      <c r="A85" s="198"/>
      <c r="B85" s="52"/>
      <c r="C85" s="22"/>
      <c r="D85" s="22"/>
      <c r="E85" s="22"/>
      <c r="F85" s="55" t="s">
        <v>230</v>
      </c>
      <c r="G85" s="40"/>
    </row>
    <row r="86" spans="1:7" ht="25.5" customHeight="1">
      <c r="A86" s="198"/>
      <c r="B86" s="52"/>
      <c r="C86" s="22"/>
      <c r="D86" s="22"/>
      <c r="E86" s="22"/>
      <c r="F86" s="55" t="s">
        <v>231</v>
      </c>
      <c r="G86" s="40"/>
    </row>
    <row r="87" spans="1:7" ht="25.5" customHeight="1">
      <c r="A87" s="198"/>
      <c r="B87" s="52"/>
      <c r="C87" s="22"/>
      <c r="D87" s="22"/>
      <c r="E87" s="22"/>
      <c r="F87" s="55" t="s">
        <v>243</v>
      </c>
      <c r="G87" s="40"/>
    </row>
    <row r="88" spans="1:7" ht="25.5" customHeight="1">
      <c r="A88" s="199"/>
      <c r="B88" s="52"/>
      <c r="C88" s="22"/>
      <c r="D88" s="22"/>
      <c r="E88" s="22"/>
      <c r="F88" s="55" t="s">
        <v>244</v>
      </c>
      <c r="G88" s="40"/>
    </row>
    <row r="89" spans="1:7" ht="25.5" customHeight="1">
      <c r="A89" s="196">
        <v>46</v>
      </c>
      <c r="B89" s="43" t="s">
        <v>245</v>
      </c>
      <c r="C89" s="13">
        <v>9.9999999999999978E-2</v>
      </c>
      <c r="D89" s="13">
        <v>4.9500000000000002E-2</v>
      </c>
      <c r="E89" s="13">
        <v>8.6499999999999994E-2</v>
      </c>
      <c r="F89" s="55" t="s">
        <v>194</v>
      </c>
      <c r="G89" s="42">
        <f t="shared" ref="G89:G94" si="8">C89+D89-E89</f>
        <v>6.2999999999999973E-2</v>
      </c>
    </row>
    <row r="90" spans="1:7" ht="25.5" customHeight="1">
      <c r="A90" s="196">
        <v>47</v>
      </c>
      <c r="B90" s="43" t="s">
        <v>246</v>
      </c>
      <c r="C90" s="13">
        <v>16.076499999999996</v>
      </c>
      <c r="D90" s="13">
        <v>30.468499999999999</v>
      </c>
      <c r="E90" s="13">
        <v>4.4450000000000003</v>
      </c>
      <c r="F90" s="55" t="s">
        <v>194</v>
      </c>
      <c r="G90" s="42">
        <f t="shared" si="8"/>
        <v>42.099999999999994</v>
      </c>
    </row>
    <row r="91" spans="1:7" ht="25.5" customHeight="1">
      <c r="A91" s="196">
        <v>48</v>
      </c>
      <c r="B91" s="43" t="s">
        <v>247</v>
      </c>
      <c r="C91" s="13">
        <v>0.91300000000001802</v>
      </c>
      <c r="D91" s="13">
        <v>31.542999999999999</v>
      </c>
      <c r="E91" s="13">
        <v>30.09</v>
      </c>
      <c r="F91" s="55" t="s">
        <v>248</v>
      </c>
      <c r="G91" s="42">
        <f t="shared" si="8"/>
        <v>2.3660000000000174</v>
      </c>
    </row>
    <row r="92" spans="1:7" ht="25.5" customHeight="1">
      <c r="A92" s="196">
        <v>49</v>
      </c>
      <c r="B92" s="43" t="s">
        <v>249</v>
      </c>
      <c r="C92" s="13">
        <v>0.20000000000000995</v>
      </c>
      <c r="D92" s="13">
        <v>5.5659999999999998</v>
      </c>
      <c r="E92" s="13">
        <v>5.26</v>
      </c>
      <c r="F92" s="55" t="s">
        <v>248</v>
      </c>
      <c r="G92" s="42">
        <f t="shared" si="8"/>
        <v>0.50600000000001</v>
      </c>
    </row>
    <row r="93" spans="1:7" ht="25.5" customHeight="1">
      <c r="A93" s="196">
        <v>50</v>
      </c>
      <c r="B93" s="43" t="s">
        <v>250</v>
      </c>
      <c r="C93" s="13">
        <v>0.20000000000000018</v>
      </c>
      <c r="D93" s="13">
        <v>2.1150000000000002</v>
      </c>
      <c r="E93" s="13">
        <v>1.7</v>
      </c>
      <c r="F93" s="55" t="s">
        <v>248</v>
      </c>
      <c r="G93" s="42">
        <f t="shared" si="8"/>
        <v>0.61500000000000044</v>
      </c>
    </row>
    <row r="94" spans="1:7" ht="25.5" customHeight="1">
      <c r="A94" s="196">
        <v>51</v>
      </c>
      <c r="B94" s="43" t="s">
        <v>251</v>
      </c>
      <c r="C94" s="13">
        <v>5.4349999999999996</v>
      </c>
      <c r="D94" s="13">
        <v>2.0205000000000002</v>
      </c>
      <c r="E94" s="45">
        <v>0</v>
      </c>
      <c r="F94" s="55" t="s">
        <v>164</v>
      </c>
      <c r="G94" s="42">
        <f t="shared" si="8"/>
        <v>7.4554999999999998</v>
      </c>
    </row>
    <row r="95" spans="1:7" ht="25.5" customHeight="1">
      <c r="A95" s="191" t="s">
        <v>252</v>
      </c>
      <c r="B95" s="192"/>
      <c r="C95" s="27">
        <v>1012.0895799999996</v>
      </c>
      <c r="D95" s="27">
        <f t="shared" ref="D95:E95" si="9">SUM(D4:D94)</f>
        <v>9245.4045000000006</v>
      </c>
      <c r="E95" s="27">
        <f t="shared" si="9"/>
        <v>9012.527</v>
      </c>
      <c r="F95" s="53"/>
      <c r="G95" s="27">
        <f>SUM(G3:G94)</f>
        <v>1244.9670799999994</v>
      </c>
    </row>
    <row r="96" spans="1:7" ht="25.5" customHeight="1">
      <c r="A96" s="196">
        <v>1</v>
      </c>
      <c r="B96" s="43" t="s">
        <v>253</v>
      </c>
      <c r="C96" s="13">
        <v>0.40120000000000006</v>
      </c>
      <c r="D96" s="13">
        <v>8.5000000000000006E-3</v>
      </c>
      <c r="E96" s="45">
        <v>0</v>
      </c>
      <c r="F96" s="57" t="s">
        <v>164</v>
      </c>
      <c r="G96" s="42">
        <f t="shared" ref="G96:G104" si="10">C96+D96-E96</f>
        <v>0.40970000000000006</v>
      </c>
    </row>
    <row r="97" spans="1:7" ht="25.5" customHeight="1">
      <c r="A97" s="196">
        <v>2</v>
      </c>
      <c r="B97" s="43" t="s">
        <v>254</v>
      </c>
      <c r="C97" s="13">
        <v>0.77049999999999974</v>
      </c>
      <c r="D97" s="13">
        <v>3.468</v>
      </c>
      <c r="E97" s="13">
        <v>3.42</v>
      </c>
      <c r="F97" s="57" t="s">
        <v>231</v>
      </c>
      <c r="G97" s="42">
        <f t="shared" si="10"/>
        <v>0.81850000000000023</v>
      </c>
    </row>
    <row r="98" spans="1:7" ht="25.5" customHeight="1">
      <c r="A98" s="196">
        <v>3</v>
      </c>
      <c r="B98" s="43" t="s">
        <v>255</v>
      </c>
      <c r="C98" s="13">
        <v>0.19999999999999996</v>
      </c>
      <c r="D98" s="13">
        <v>5.3999999999999999E-2</v>
      </c>
      <c r="E98" s="45">
        <v>0</v>
      </c>
      <c r="F98" s="57" t="s">
        <v>164</v>
      </c>
      <c r="G98" s="42">
        <f t="shared" si="10"/>
        <v>0.25399999999999995</v>
      </c>
    </row>
    <row r="99" spans="1:7" ht="25.5" customHeight="1">
      <c r="A99" s="196">
        <v>4</v>
      </c>
      <c r="B99" s="43" t="s">
        <v>256</v>
      </c>
      <c r="C99" s="13">
        <v>10.185000000000004</v>
      </c>
      <c r="D99" s="13">
        <v>10.6845</v>
      </c>
      <c r="E99" s="13">
        <v>11.3</v>
      </c>
      <c r="F99" s="57" t="s">
        <v>230</v>
      </c>
      <c r="G99" s="42">
        <f t="shared" si="10"/>
        <v>9.5695000000000014</v>
      </c>
    </row>
    <row r="100" spans="1:7" ht="25.5" customHeight="1">
      <c r="A100" s="196">
        <v>5</v>
      </c>
      <c r="B100" s="43" t="s">
        <v>257</v>
      </c>
      <c r="C100" s="13">
        <v>0</v>
      </c>
      <c r="D100" s="45">
        <v>0</v>
      </c>
      <c r="E100" s="45">
        <v>0</v>
      </c>
      <c r="F100" s="57" t="s">
        <v>164</v>
      </c>
      <c r="G100" s="42">
        <f t="shared" si="10"/>
        <v>0</v>
      </c>
    </row>
    <row r="101" spans="1:7" ht="25.5" customHeight="1">
      <c r="A101" s="196">
        <v>6</v>
      </c>
      <c r="B101" s="49" t="s">
        <v>258</v>
      </c>
      <c r="C101" s="13">
        <v>18.079999999999998</v>
      </c>
      <c r="D101" s="13">
        <v>17.562999999999999</v>
      </c>
      <c r="E101" s="13">
        <v>8.2200000000000006</v>
      </c>
      <c r="F101" s="57" t="s">
        <v>171</v>
      </c>
      <c r="G101" s="42">
        <f t="shared" si="10"/>
        <v>27.423000000000002</v>
      </c>
    </row>
    <row r="102" spans="1:7" ht="25.5" customHeight="1">
      <c r="A102" s="196">
        <v>7</v>
      </c>
      <c r="B102" s="43" t="s">
        <v>259</v>
      </c>
      <c r="C102" s="13">
        <v>1.859</v>
      </c>
      <c r="D102" s="13">
        <v>0.13750000000000001</v>
      </c>
      <c r="E102" s="45">
        <v>0</v>
      </c>
      <c r="F102" s="57" t="s">
        <v>164</v>
      </c>
      <c r="G102" s="42">
        <f t="shared" si="10"/>
        <v>1.9964999999999999</v>
      </c>
    </row>
    <row r="103" spans="1:7" ht="25.5" customHeight="1">
      <c r="A103" s="196">
        <v>8</v>
      </c>
      <c r="B103" s="41" t="s">
        <v>260</v>
      </c>
      <c r="C103" s="13">
        <v>0.36600000000000055</v>
      </c>
      <c r="D103" s="13">
        <v>5.3280000000000003</v>
      </c>
      <c r="E103" s="45">
        <v>0</v>
      </c>
      <c r="F103" s="61" t="s">
        <v>14</v>
      </c>
      <c r="G103" s="42">
        <f t="shared" si="10"/>
        <v>5.6940000000000008</v>
      </c>
    </row>
    <row r="104" spans="1:7" ht="25.5" customHeight="1">
      <c r="A104" s="197">
        <v>9</v>
      </c>
      <c r="B104" s="48" t="s">
        <v>261</v>
      </c>
      <c r="C104" s="22">
        <v>60.466000000000037</v>
      </c>
      <c r="D104" s="22">
        <v>108.35850000000001</v>
      </c>
      <c r="E104" s="22">
        <v>146.07</v>
      </c>
      <c r="F104" s="60" t="s">
        <v>133</v>
      </c>
      <c r="G104" s="38">
        <f t="shared" si="10"/>
        <v>22.754500000000064</v>
      </c>
    </row>
    <row r="105" spans="1:7" ht="25.5" customHeight="1">
      <c r="A105" s="199"/>
      <c r="B105" s="48"/>
      <c r="C105" s="22"/>
      <c r="D105" s="22"/>
      <c r="E105" s="22"/>
      <c r="F105" s="55" t="s">
        <v>262</v>
      </c>
      <c r="G105" s="38"/>
    </row>
    <row r="106" spans="1:7" ht="25.5" customHeight="1">
      <c r="A106" s="196">
        <v>10</v>
      </c>
      <c r="B106" s="50" t="s">
        <v>263</v>
      </c>
      <c r="C106" s="13">
        <v>0.69900000000000007</v>
      </c>
      <c r="D106" s="13">
        <v>0.1095</v>
      </c>
      <c r="E106" s="45">
        <v>0</v>
      </c>
      <c r="F106" s="57" t="s">
        <v>164</v>
      </c>
      <c r="G106" s="42">
        <f t="shared" ref="G106:G109" si="11">C106+D106-E106</f>
        <v>0.80850000000000011</v>
      </c>
    </row>
    <row r="107" spans="1:7" ht="25.5" customHeight="1">
      <c r="A107" s="196">
        <v>11</v>
      </c>
      <c r="B107" s="50" t="s">
        <v>264</v>
      </c>
      <c r="C107" s="13">
        <v>0.63050000000000017</v>
      </c>
      <c r="D107" s="13">
        <v>0.1275</v>
      </c>
      <c r="E107" s="13">
        <v>0.1115</v>
      </c>
      <c r="F107" s="55" t="s">
        <v>194</v>
      </c>
      <c r="G107" s="42">
        <f t="shared" si="11"/>
        <v>0.64650000000000019</v>
      </c>
    </row>
    <row r="108" spans="1:7" ht="25.5" customHeight="1">
      <c r="A108" s="196">
        <v>12</v>
      </c>
      <c r="B108" s="43" t="s">
        <v>265</v>
      </c>
      <c r="C108" s="13">
        <v>16.399000000000001</v>
      </c>
      <c r="D108" s="13">
        <v>10.286</v>
      </c>
      <c r="E108" s="13">
        <v>15.15</v>
      </c>
      <c r="F108" s="60" t="s">
        <v>112</v>
      </c>
      <c r="G108" s="42">
        <f t="shared" si="11"/>
        <v>11.535000000000002</v>
      </c>
    </row>
    <row r="109" spans="1:7" ht="25.5" customHeight="1">
      <c r="A109" s="196">
        <v>13</v>
      </c>
      <c r="B109" s="43" t="s">
        <v>266</v>
      </c>
      <c r="C109" s="13">
        <v>3.0019999999999998</v>
      </c>
      <c r="D109" s="13">
        <v>1.8049999999999999</v>
      </c>
      <c r="E109" s="13">
        <v>2.95</v>
      </c>
      <c r="F109" s="60" t="s">
        <v>112</v>
      </c>
      <c r="G109" s="42">
        <f t="shared" si="11"/>
        <v>1.8569999999999993</v>
      </c>
    </row>
    <row r="110" spans="1:7" ht="25.5" customHeight="1">
      <c r="A110" s="196">
        <v>14</v>
      </c>
      <c r="B110" s="50" t="s">
        <v>267</v>
      </c>
      <c r="C110" s="22">
        <v>1.9410000000000014</v>
      </c>
      <c r="D110" s="13">
        <v>3.081</v>
      </c>
      <c r="E110" s="45">
        <v>0</v>
      </c>
      <c r="F110" s="57" t="s">
        <v>164</v>
      </c>
      <c r="G110" s="40">
        <f>C110+D110+D111-E110-E111</f>
        <v>5.495000000000001</v>
      </c>
    </row>
    <row r="111" spans="1:7" ht="25.5" customHeight="1">
      <c r="A111" s="196">
        <v>15</v>
      </c>
      <c r="B111" s="50" t="s">
        <v>268</v>
      </c>
      <c r="C111" s="22"/>
      <c r="D111" s="13">
        <v>0.47299999999999998</v>
      </c>
      <c r="E111" s="45">
        <v>0</v>
      </c>
      <c r="F111" s="57" t="s">
        <v>164</v>
      </c>
      <c r="G111" s="40"/>
    </row>
    <row r="112" spans="1:7" ht="25.5" customHeight="1">
      <c r="A112" s="196">
        <v>16</v>
      </c>
      <c r="B112" s="43" t="s">
        <v>269</v>
      </c>
      <c r="C112" s="13">
        <v>0</v>
      </c>
      <c r="D112" s="13">
        <v>9.2789999999999999</v>
      </c>
      <c r="E112" s="13">
        <v>9.2789999999999999</v>
      </c>
      <c r="F112" s="56" t="s">
        <v>270</v>
      </c>
      <c r="G112" s="45">
        <f>C112+D112-E112</f>
        <v>0</v>
      </c>
    </row>
    <row r="113" spans="1:7" ht="25.5" customHeight="1">
      <c r="A113" s="119" t="s">
        <v>271</v>
      </c>
      <c r="B113" s="120"/>
      <c r="C113" s="27">
        <v>114.99920000000003</v>
      </c>
      <c r="D113" s="27">
        <f t="shared" ref="D113:E113" si="12">SUM(D96:D112)</f>
        <v>170.76300000000001</v>
      </c>
      <c r="E113" s="27">
        <f t="shared" si="12"/>
        <v>196.50049999999999</v>
      </c>
      <c r="F113" s="63"/>
      <c r="G113" s="27">
        <f>SUM(G96:G112)</f>
        <v>89.261700000000062</v>
      </c>
    </row>
    <row r="114" spans="1:7" ht="25.5" customHeight="1">
      <c r="A114" s="191" t="s">
        <v>272</v>
      </c>
      <c r="B114" s="192"/>
      <c r="C114" s="27">
        <f t="shared" ref="C114:E114" si="13">C95+C113</f>
        <v>1127.0887799999996</v>
      </c>
      <c r="D114" s="27">
        <f t="shared" si="13"/>
        <v>9416.1675000000014</v>
      </c>
      <c r="E114" s="27">
        <f t="shared" si="13"/>
        <v>9209.0275000000001</v>
      </c>
      <c r="F114" s="53"/>
      <c r="G114" s="27">
        <f>G95+G113</f>
        <v>1334.2287799999995</v>
      </c>
    </row>
    <row r="115" spans="1:7" ht="25.5" customHeight="1">
      <c r="A115" s="193" t="s">
        <v>273</v>
      </c>
      <c r="B115" s="194"/>
      <c r="C115" s="194"/>
      <c r="D115" s="194"/>
      <c r="E115" s="194"/>
      <c r="F115" s="194"/>
      <c r="G115" s="195"/>
    </row>
    <row r="116" spans="1:7" ht="25.5" customHeight="1">
      <c r="A116" s="144" t="s">
        <v>274</v>
      </c>
      <c r="B116" s="167"/>
      <c r="C116" s="167"/>
      <c r="D116" s="167"/>
      <c r="E116" s="167"/>
      <c r="F116" s="167"/>
      <c r="G116" s="168"/>
    </row>
  </sheetData>
  <mergeCells count="82">
    <mergeCell ref="A104:A105"/>
    <mergeCell ref="A113:B113"/>
    <mergeCell ref="A114:B114"/>
    <mergeCell ref="A115:G115"/>
    <mergeCell ref="A116:G116"/>
    <mergeCell ref="A70:A73"/>
    <mergeCell ref="A75:A76"/>
    <mergeCell ref="A78:A80"/>
    <mergeCell ref="A84:A88"/>
    <mergeCell ref="A82:A83"/>
    <mergeCell ref="A95:B95"/>
    <mergeCell ref="A15:A17"/>
    <mergeCell ref="A22:A24"/>
    <mergeCell ref="A35:A36"/>
    <mergeCell ref="A28:G28"/>
    <mergeCell ref="A44:A45"/>
    <mergeCell ref="A67:A69"/>
    <mergeCell ref="C110:C111"/>
    <mergeCell ref="G110:G111"/>
    <mergeCell ref="G84:G88"/>
    <mergeCell ref="B104:B105"/>
    <mergeCell ref="C104:C105"/>
    <mergeCell ref="D104:D105"/>
    <mergeCell ref="E104:E105"/>
    <mergeCell ref="G104:G105"/>
    <mergeCell ref="B84:B88"/>
    <mergeCell ref="C84:C88"/>
    <mergeCell ref="D84:D88"/>
    <mergeCell ref="E84:E88"/>
    <mergeCell ref="G78:G80"/>
    <mergeCell ref="B82:B83"/>
    <mergeCell ref="C82:C83"/>
    <mergeCell ref="D82:D83"/>
    <mergeCell ref="E82:E83"/>
    <mergeCell ref="G82:G83"/>
    <mergeCell ref="B78:B80"/>
    <mergeCell ref="C78:C80"/>
    <mergeCell ref="D78:D80"/>
    <mergeCell ref="E78:E80"/>
    <mergeCell ref="G70:G73"/>
    <mergeCell ref="B75:B76"/>
    <mergeCell ref="C75:C76"/>
    <mergeCell ref="D75:D76"/>
    <mergeCell ref="E75:E76"/>
    <mergeCell ref="G75:G76"/>
    <mergeCell ref="B70:B73"/>
    <mergeCell ref="C70:C73"/>
    <mergeCell ref="D70:D73"/>
    <mergeCell ref="E70:E73"/>
    <mergeCell ref="G44:G45"/>
    <mergeCell ref="B67:B69"/>
    <mergeCell ref="C67:C69"/>
    <mergeCell ref="D67:D69"/>
    <mergeCell ref="E67:E69"/>
    <mergeCell ref="G67:G69"/>
    <mergeCell ref="B44:B45"/>
    <mergeCell ref="C44:C45"/>
    <mergeCell ref="D44:D45"/>
    <mergeCell ref="E44:E45"/>
    <mergeCell ref="B35:B36"/>
    <mergeCell ref="C35:C36"/>
    <mergeCell ref="D35:D36"/>
    <mergeCell ref="E35:E36"/>
    <mergeCell ref="G35:G36"/>
    <mergeCell ref="G15:G17"/>
    <mergeCell ref="B22:B24"/>
    <mergeCell ref="C22:C24"/>
    <mergeCell ref="D22:D24"/>
    <mergeCell ref="E22:E24"/>
    <mergeCell ref="G22:G24"/>
    <mergeCell ref="B15:B17"/>
    <mergeCell ref="C15:C17"/>
    <mergeCell ref="D15:D17"/>
    <mergeCell ref="E15:E17"/>
    <mergeCell ref="B11:B13"/>
    <mergeCell ref="C11:C13"/>
    <mergeCell ref="D11:D13"/>
    <mergeCell ref="E11:E13"/>
    <mergeCell ref="G11:G13"/>
    <mergeCell ref="A3:B3"/>
    <mergeCell ref="A11:A13"/>
    <mergeCell ref="A1:G1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0"/>
  <sheetViews>
    <sheetView topLeftCell="A112" workbookViewId="0">
      <selection activeCell="F123" sqref="F123"/>
    </sheetView>
  </sheetViews>
  <sheetFormatPr defaultRowHeight="14.25"/>
  <cols>
    <col min="1" max="1" width="6.375" style="160" customWidth="1"/>
    <col min="2" max="2" width="22.375" customWidth="1"/>
    <col min="3" max="5" width="9.125" customWidth="1"/>
    <col min="6" max="6" width="25.5" style="64" customWidth="1"/>
    <col min="7" max="7" width="11.375" customWidth="1"/>
  </cols>
  <sheetData>
    <row r="1" spans="1:7" ht="19.5" customHeight="1">
      <c r="A1" s="185" t="s">
        <v>522</v>
      </c>
      <c r="B1" s="185"/>
      <c r="C1" s="185"/>
      <c r="D1" s="185"/>
      <c r="E1" s="185"/>
      <c r="F1" s="185"/>
      <c r="G1" s="185"/>
    </row>
    <row r="2" spans="1:7" ht="36" customHeight="1">
      <c r="A2" s="156" t="s">
        <v>635</v>
      </c>
      <c r="B2" s="201" t="s">
        <v>0</v>
      </c>
      <c r="C2" s="100" t="s">
        <v>1</v>
      </c>
      <c r="D2" s="101" t="s">
        <v>523</v>
      </c>
      <c r="E2" s="101" t="s">
        <v>154</v>
      </c>
      <c r="F2" s="101" t="s">
        <v>2</v>
      </c>
      <c r="G2" s="101" t="s">
        <v>155</v>
      </c>
    </row>
    <row r="3" spans="1:7" ht="25.5" customHeight="1">
      <c r="A3" s="186" t="s">
        <v>444</v>
      </c>
      <c r="B3" s="188"/>
      <c r="C3" s="95"/>
      <c r="D3" s="42"/>
      <c r="E3" s="42"/>
      <c r="F3" s="42"/>
      <c r="G3" s="42"/>
    </row>
    <row r="4" spans="1:7" ht="25.5" customHeight="1">
      <c r="A4" s="156">
        <v>1</v>
      </c>
      <c r="B4" s="202" t="s">
        <v>445</v>
      </c>
      <c r="C4" s="13">
        <v>18.744999999999983</v>
      </c>
      <c r="D4" s="13">
        <v>44.646000000000001</v>
      </c>
      <c r="E4" s="13">
        <v>51.42</v>
      </c>
      <c r="F4" s="96" t="s">
        <v>446</v>
      </c>
      <c r="G4" s="42">
        <f t="shared" ref="G4:G11" si="0">C4+D4-E4</f>
        <v>11.970999999999982</v>
      </c>
    </row>
    <row r="5" spans="1:7" ht="25.5" customHeight="1">
      <c r="A5" s="156">
        <v>2</v>
      </c>
      <c r="B5" s="202" t="s">
        <v>447</v>
      </c>
      <c r="C5" s="13">
        <v>61.046299999999945</v>
      </c>
      <c r="D5" s="13">
        <v>250.97649999999999</v>
      </c>
      <c r="E5" s="13">
        <v>189.03</v>
      </c>
      <c r="F5" s="96" t="s">
        <v>19</v>
      </c>
      <c r="G5" s="42">
        <f t="shared" si="0"/>
        <v>122.99279999999996</v>
      </c>
    </row>
    <row r="6" spans="1:7" ht="25.5" customHeight="1">
      <c r="A6" s="156">
        <v>3</v>
      </c>
      <c r="B6" s="202" t="s">
        <v>448</v>
      </c>
      <c r="C6" s="13">
        <v>53.063500000000005</v>
      </c>
      <c r="D6" s="13">
        <v>194.25</v>
      </c>
      <c r="E6" s="13">
        <v>176.34</v>
      </c>
      <c r="F6" s="99" t="s">
        <v>19</v>
      </c>
      <c r="G6" s="42">
        <f t="shared" si="0"/>
        <v>70.973500000000001</v>
      </c>
    </row>
    <row r="7" spans="1:7" ht="25.5" customHeight="1">
      <c r="A7" s="156">
        <v>4</v>
      </c>
      <c r="B7" s="202" t="s">
        <v>449</v>
      </c>
      <c r="C7" s="13">
        <v>5.5515000000000008</v>
      </c>
      <c r="D7" s="13">
        <v>8.2639999999999993</v>
      </c>
      <c r="E7" s="13">
        <v>8.34</v>
      </c>
      <c r="F7" s="99" t="s">
        <v>19</v>
      </c>
      <c r="G7" s="42">
        <f t="shared" si="0"/>
        <v>5.4755000000000003</v>
      </c>
    </row>
    <row r="8" spans="1:7" ht="25.5" customHeight="1">
      <c r="A8" s="156">
        <v>5</v>
      </c>
      <c r="B8" s="202" t="s">
        <v>450</v>
      </c>
      <c r="C8" s="13">
        <v>12.613499999999993</v>
      </c>
      <c r="D8" s="13">
        <v>15.034000000000001</v>
      </c>
      <c r="E8" s="13">
        <v>18.82</v>
      </c>
      <c r="F8" s="99" t="s">
        <v>19</v>
      </c>
      <c r="G8" s="42">
        <f t="shared" si="0"/>
        <v>8.8274999999999935</v>
      </c>
    </row>
    <row r="9" spans="1:7" ht="25.5" customHeight="1">
      <c r="A9" s="156">
        <v>6</v>
      </c>
      <c r="B9" s="202" t="s">
        <v>451</v>
      </c>
      <c r="C9" s="13">
        <v>10.608499999999998</v>
      </c>
      <c r="D9" s="13">
        <v>2.9289999999999998</v>
      </c>
      <c r="E9" s="13">
        <v>9.58</v>
      </c>
      <c r="F9" s="96" t="s">
        <v>19</v>
      </c>
      <c r="G9" s="42">
        <f t="shared" si="0"/>
        <v>3.9574999999999978</v>
      </c>
    </row>
    <row r="10" spans="1:7" ht="25.5" customHeight="1">
      <c r="A10" s="156">
        <v>7</v>
      </c>
      <c r="B10" s="202" t="s">
        <v>114</v>
      </c>
      <c r="C10" s="13">
        <v>1.2905</v>
      </c>
      <c r="D10" s="13">
        <v>0.28499999999999998</v>
      </c>
      <c r="E10" s="13"/>
      <c r="F10" s="96" t="s">
        <v>14</v>
      </c>
      <c r="G10" s="42">
        <f t="shared" si="0"/>
        <v>1.5754999999999999</v>
      </c>
    </row>
    <row r="11" spans="1:7" ht="25.5" customHeight="1">
      <c r="A11" s="157">
        <v>8</v>
      </c>
      <c r="B11" s="203" t="s">
        <v>167</v>
      </c>
      <c r="C11" s="38">
        <v>0.2540000000000191</v>
      </c>
      <c r="D11" s="38">
        <v>77.298500000000004</v>
      </c>
      <c r="E11" s="38">
        <v>57.15</v>
      </c>
      <c r="F11" s="96" t="s">
        <v>112</v>
      </c>
      <c r="G11" s="40">
        <f t="shared" si="0"/>
        <v>20.402500000000025</v>
      </c>
    </row>
    <row r="12" spans="1:7" ht="25.5" customHeight="1">
      <c r="A12" s="158"/>
      <c r="B12" s="203"/>
      <c r="C12" s="38"/>
      <c r="D12" s="38"/>
      <c r="E12" s="38"/>
      <c r="F12" s="96" t="s">
        <v>168</v>
      </c>
      <c r="G12" s="40"/>
    </row>
    <row r="13" spans="1:7" ht="25.5" customHeight="1">
      <c r="A13" s="157">
        <v>9</v>
      </c>
      <c r="B13" s="204" t="s">
        <v>170</v>
      </c>
      <c r="C13" s="40">
        <v>383.39629999999943</v>
      </c>
      <c r="D13" s="40">
        <v>2008.1105</v>
      </c>
      <c r="E13" s="40">
        <v>1741.6415</v>
      </c>
      <c r="F13" s="94" t="s">
        <v>38</v>
      </c>
      <c r="G13" s="40">
        <f t="shared" ref="G13:G20" si="1">C13+D13-E13</f>
        <v>649.86529999999925</v>
      </c>
    </row>
    <row r="14" spans="1:7" ht="25.5" customHeight="1">
      <c r="A14" s="158"/>
      <c r="B14" s="204"/>
      <c r="C14" s="40"/>
      <c r="D14" s="40"/>
      <c r="E14" s="40"/>
      <c r="F14" s="97" t="s">
        <v>452</v>
      </c>
      <c r="G14" s="40"/>
    </row>
    <row r="15" spans="1:7" ht="25.5" customHeight="1">
      <c r="A15" s="157">
        <v>10</v>
      </c>
      <c r="B15" s="203" t="s">
        <v>172</v>
      </c>
      <c r="C15" s="38">
        <v>50.618000000000002</v>
      </c>
      <c r="D15" s="38">
        <v>3783.3225000000002</v>
      </c>
      <c r="E15" s="38">
        <v>3457.49</v>
      </c>
      <c r="F15" s="96" t="s">
        <v>112</v>
      </c>
      <c r="G15" s="40">
        <f t="shared" si="1"/>
        <v>376.45050000000037</v>
      </c>
    </row>
    <row r="16" spans="1:7" ht="25.5" customHeight="1">
      <c r="A16" s="159"/>
      <c r="B16" s="203"/>
      <c r="C16" s="38"/>
      <c r="D16" s="38"/>
      <c r="E16" s="38"/>
      <c r="F16" s="96" t="s">
        <v>168</v>
      </c>
      <c r="G16" s="40"/>
    </row>
    <row r="17" spans="1:7" ht="25.5" customHeight="1">
      <c r="A17" s="158"/>
      <c r="B17" s="203"/>
      <c r="C17" s="38"/>
      <c r="D17" s="38"/>
      <c r="E17" s="38"/>
      <c r="F17" s="96" t="s">
        <v>169</v>
      </c>
      <c r="G17" s="40"/>
    </row>
    <row r="18" spans="1:7" ht="25.5" customHeight="1">
      <c r="A18" s="156">
        <v>11</v>
      </c>
      <c r="B18" s="202" t="s">
        <v>35</v>
      </c>
      <c r="C18" s="13">
        <v>14.493500000000015</v>
      </c>
      <c r="D18" s="13">
        <v>42.186500000000002</v>
      </c>
      <c r="E18" s="13">
        <v>23.26</v>
      </c>
      <c r="F18" s="94" t="s">
        <v>174</v>
      </c>
      <c r="G18" s="42">
        <f t="shared" si="1"/>
        <v>33.420000000000016</v>
      </c>
    </row>
    <row r="19" spans="1:7" ht="25.5" customHeight="1">
      <c r="A19" s="156">
        <v>12</v>
      </c>
      <c r="B19" s="202" t="s">
        <v>34</v>
      </c>
      <c r="C19" s="13">
        <v>9.3879999999999892</v>
      </c>
      <c r="D19" s="13">
        <v>17.981999999999999</v>
      </c>
      <c r="E19" s="13">
        <v>3.37</v>
      </c>
      <c r="F19" s="94" t="s">
        <v>174</v>
      </c>
      <c r="G19" s="42">
        <f t="shared" si="1"/>
        <v>23.999999999999989</v>
      </c>
    </row>
    <row r="20" spans="1:7" ht="25.5" customHeight="1">
      <c r="A20" s="157">
        <v>13</v>
      </c>
      <c r="B20" s="205" t="s">
        <v>453</v>
      </c>
      <c r="C20" s="22">
        <v>45.21649999999994</v>
      </c>
      <c r="D20" s="22">
        <v>226.2585</v>
      </c>
      <c r="E20" s="22">
        <v>239</v>
      </c>
      <c r="F20" s="96" t="s">
        <v>36</v>
      </c>
      <c r="G20" s="40">
        <f t="shared" si="1"/>
        <v>32.474999999999909</v>
      </c>
    </row>
    <row r="21" spans="1:7" ht="25.5" customHeight="1">
      <c r="A21" s="159"/>
      <c r="B21" s="128"/>
      <c r="C21" s="22"/>
      <c r="D21" s="22"/>
      <c r="E21" s="22"/>
      <c r="F21" s="96" t="s">
        <v>180</v>
      </c>
      <c r="G21" s="40"/>
    </row>
    <row r="22" spans="1:7" ht="25.5" customHeight="1">
      <c r="A22" s="159"/>
      <c r="B22" s="128"/>
      <c r="C22" s="22"/>
      <c r="D22" s="22"/>
      <c r="E22" s="22"/>
      <c r="F22" s="96" t="s">
        <v>174</v>
      </c>
      <c r="G22" s="40"/>
    </row>
    <row r="23" spans="1:7" ht="25.5" customHeight="1">
      <c r="A23" s="158"/>
      <c r="B23" s="128"/>
      <c r="C23" s="22"/>
      <c r="D23" s="22"/>
      <c r="E23" s="22"/>
      <c r="F23" s="96" t="s">
        <v>454</v>
      </c>
      <c r="G23" s="40"/>
    </row>
    <row r="24" spans="1:7" ht="25.5" customHeight="1">
      <c r="A24" s="156">
        <v>14</v>
      </c>
      <c r="B24" s="202" t="s">
        <v>455</v>
      </c>
      <c r="C24" s="13">
        <v>5.4995000000000021</v>
      </c>
      <c r="D24" s="13">
        <v>3.976</v>
      </c>
      <c r="E24" s="13">
        <v>5.38</v>
      </c>
      <c r="F24" s="96" t="s">
        <v>174</v>
      </c>
      <c r="G24" s="42">
        <f>C24+D24-E24</f>
        <v>4.0955000000000021</v>
      </c>
    </row>
    <row r="25" spans="1:7" ht="25.5" customHeight="1">
      <c r="A25" s="156">
        <v>15</v>
      </c>
      <c r="B25" s="202" t="s">
        <v>456</v>
      </c>
      <c r="C25" s="13">
        <v>1.2999999999999999E-2</v>
      </c>
      <c r="D25" s="13">
        <v>5.0000000000000001E-3</v>
      </c>
      <c r="E25" s="13"/>
      <c r="F25" s="96" t="s">
        <v>14</v>
      </c>
      <c r="G25" s="42">
        <f>C25+D25-E25</f>
        <v>1.7999999999999999E-2</v>
      </c>
    </row>
    <row r="26" spans="1:7" ht="25.5" customHeight="1">
      <c r="A26" s="156">
        <v>16</v>
      </c>
      <c r="B26" s="206" t="s">
        <v>181</v>
      </c>
      <c r="C26" s="13">
        <v>20.778000000000002</v>
      </c>
      <c r="D26" s="13">
        <v>28.8245</v>
      </c>
      <c r="E26" s="13">
        <v>33.479999999999997</v>
      </c>
      <c r="F26" s="96" t="s">
        <v>457</v>
      </c>
      <c r="G26" s="42">
        <f>C26+D26-E26</f>
        <v>16.122500000000009</v>
      </c>
    </row>
    <row r="27" spans="1:7" ht="25.5" customHeight="1">
      <c r="A27" s="156">
        <v>17</v>
      </c>
      <c r="B27" s="206" t="s">
        <v>182</v>
      </c>
      <c r="C27" s="44">
        <v>0.35799999999999965</v>
      </c>
      <c r="D27" s="44">
        <v>5.109</v>
      </c>
      <c r="E27" s="44"/>
      <c r="F27" s="96" t="s">
        <v>14</v>
      </c>
      <c r="G27" s="42">
        <f>C27+D27-E27</f>
        <v>5.4669999999999996</v>
      </c>
    </row>
    <row r="28" spans="1:7" ht="25.5" customHeight="1">
      <c r="A28" s="156">
        <v>18</v>
      </c>
      <c r="B28" s="206" t="s">
        <v>183</v>
      </c>
      <c r="C28" s="44">
        <v>0.49399999999999933</v>
      </c>
      <c r="D28" s="44">
        <v>2.012</v>
      </c>
      <c r="E28" s="44"/>
      <c r="F28" s="96" t="s">
        <v>14</v>
      </c>
      <c r="G28" s="42">
        <f>C28+D28-E28</f>
        <v>2.5059999999999993</v>
      </c>
    </row>
    <row r="29" spans="1:7" ht="25.5" customHeight="1">
      <c r="A29" s="186" t="s">
        <v>458</v>
      </c>
      <c r="B29" s="188"/>
      <c r="C29" s="13"/>
      <c r="D29" s="13"/>
      <c r="E29" s="13"/>
      <c r="F29" s="44"/>
      <c r="G29" s="13"/>
    </row>
    <row r="30" spans="1:7" ht="25.5" customHeight="1">
      <c r="A30" s="156">
        <v>1</v>
      </c>
      <c r="B30" s="206" t="s">
        <v>185</v>
      </c>
      <c r="C30" s="13">
        <v>0.29649999999999999</v>
      </c>
      <c r="D30" s="13">
        <v>0.73750000000000004</v>
      </c>
      <c r="E30" s="13"/>
      <c r="F30" s="96" t="s">
        <v>14</v>
      </c>
      <c r="G30" s="42">
        <f>C30+D30-E30</f>
        <v>1.034</v>
      </c>
    </row>
    <row r="31" spans="1:7" ht="25.5" customHeight="1">
      <c r="A31" s="156">
        <v>2</v>
      </c>
      <c r="B31" s="202" t="s">
        <v>459</v>
      </c>
      <c r="C31" s="13">
        <v>2.1500000000000005E-2</v>
      </c>
      <c r="D31" s="13">
        <v>1.5E-3</v>
      </c>
      <c r="E31" s="13"/>
      <c r="F31" s="96" t="s">
        <v>14</v>
      </c>
      <c r="G31" s="42">
        <f>C31+D31-E31</f>
        <v>2.3000000000000007E-2</v>
      </c>
    </row>
    <row r="32" spans="1:7" ht="25.5" customHeight="1">
      <c r="A32" s="156">
        <v>3</v>
      </c>
      <c r="B32" s="202" t="s">
        <v>460</v>
      </c>
      <c r="C32" s="13">
        <v>1.6080000000000001</v>
      </c>
      <c r="D32" s="13">
        <v>0.114</v>
      </c>
      <c r="E32" s="13"/>
      <c r="F32" s="96" t="s">
        <v>14</v>
      </c>
      <c r="G32" s="42">
        <f>C32+D32-E32</f>
        <v>1.7220000000000002</v>
      </c>
    </row>
    <row r="33" spans="1:7" ht="25.5" customHeight="1">
      <c r="A33" s="157">
        <v>4</v>
      </c>
      <c r="B33" s="207" t="s">
        <v>461</v>
      </c>
      <c r="C33" s="22">
        <v>36.331499999999998</v>
      </c>
      <c r="D33" s="22">
        <v>44.236499999999999</v>
      </c>
      <c r="E33" s="22">
        <v>47.22</v>
      </c>
      <c r="F33" s="96" t="s">
        <v>36</v>
      </c>
      <c r="G33" s="42">
        <f>C33+D33-E33</f>
        <v>33.347999999999999</v>
      </c>
    </row>
    <row r="34" spans="1:7" ht="25.5" customHeight="1">
      <c r="A34" s="158"/>
      <c r="B34" s="208"/>
      <c r="C34" s="22"/>
      <c r="D34" s="22"/>
      <c r="E34" s="22"/>
      <c r="F34" s="96" t="s">
        <v>454</v>
      </c>
      <c r="G34" s="42"/>
    </row>
    <row r="35" spans="1:7" ht="25.5" customHeight="1">
      <c r="A35" s="156">
        <v>5</v>
      </c>
      <c r="B35" s="209" t="s">
        <v>462</v>
      </c>
      <c r="C35" s="13">
        <v>0.3775</v>
      </c>
      <c r="D35" s="13">
        <v>0.33900000000000002</v>
      </c>
      <c r="E35" s="13"/>
      <c r="F35" s="96" t="s">
        <v>14</v>
      </c>
      <c r="G35" s="42">
        <f t="shared" ref="G35:G46" si="2">C35+D35-E35</f>
        <v>0.71650000000000003</v>
      </c>
    </row>
    <row r="36" spans="1:7" ht="25.5" customHeight="1">
      <c r="A36" s="156">
        <v>6</v>
      </c>
      <c r="B36" s="209" t="s">
        <v>463</v>
      </c>
      <c r="C36" s="13">
        <v>-1.9984014443252818E-14</v>
      </c>
      <c r="D36" s="13"/>
      <c r="E36" s="13"/>
      <c r="F36" s="44"/>
      <c r="G36" s="42">
        <f t="shared" si="2"/>
        <v>-1.9984014443252818E-14</v>
      </c>
    </row>
    <row r="37" spans="1:7" ht="25.5" customHeight="1">
      <c r="A37" s="156">
        <v>7</v>
      </c>
      <c r="B37" s="209" t="s">
        <v>464</v>
      </c>
      <c r="C37" s="13">
        <v>12.6465</v>
      </c>
      <c r="D37" s="13">
        <v>16.178999999999998</v>
      </c>
      <c r="E37" s="13">
        <v>21.99</v>
      </c>
      <c r="F37" s="96" t="s">
        <v>465</v>
      </c>
      <c r="G37" s="42">
        <f t="shared" si="2"/>
        <v>6.8354999999999997</v>
      </c>
    </row>
    <row r="38" spans="1:7" ht="25.5" customHeight="1">
      <c r="A38" s="156">
        <v>8</v>
      </c>
      <c r="B38" s="209" t="s">
        <v>192</v>
      </c>
      <c r="C38" s="13">
        <v>3.4430000000000014</v>
      </c>
      <c r="D38" s="13">
        <v>14.869</v>
      </c>
      <c r="E38" s="13">
        <v>15.58</v>
      </c>
      <c r="F38" s="96" t="s">
        <v>294</v>
      </c>
      <c r="G38" s="42">
        <f t="shared" si="2"/>
        <v>2.7320000000000011</v>
      </c>
    </row>
    <row r="39" spans="1:7" ht="25.5" customHeight="1">
      <c r="A39" s="156">
        <v>9</v>
      </c>
      <c r="B39" s="202" t="s">
        <v>466</v>
      </c>
      <c r="C39" s="13">
        <v>1.7445000000000002</v>
      </c>
      <c r="D39" s="13">
        <v>0.47699999999999998</v>
      </c>
      <c r="E39" s="13"/>
      <c r="F39" s="96" t="s">
        <v>14</v>
      </c>
      <c r="G39" s="42">
        <f t="shared" si="2"/>
        <v>2.2215000000000003</v>
      </c>
    </row>
    <row r="40" spans="1:7" ht="25.5" customHeight="1">
      <c r="A40" s="156">
        <v>10</v>
      </c>
      <c r="B40" s="202" t="s">
        <v>467</v>
      </c>
      <c r="C40" s="13">
        <v>1.5369999999999997</v>
      </c>
      <c r="D40" s="13">
        <v>0.22950000000000001</v>
      </c>
      <c r="E40" s="13"/>
      <c r="F40" s="96" t="s">
        <v>14</v>
      </c>
      <c r="G40" s="42">
        <f t="shared" si="2"/>
        <v>1.7664999999999997</v>
      </c>
    </row>
    <row r="41" spans="1:7" ht="25.5" customHeight="1">
      <c r="A41" s="156">
        <v>11</v>
      </c>
      <c r="B41" s="206" t="s">
        <v>468</v>
      </c>
      <c r="C41" s="13">
        <v>0</v>
      </c>
      <c r="D41" s="13"/>
      <c r="E41" s="13"/>
      <c r="F41" s="96" t="s">
        <v>14</v>
      </c>
      <c r="G41" s="42">
        <f t="shared" si="2"/>
        <v>0</v>
      </c>
    </row>
    <row r="42" spans="1:7" ht="25.5" customHeight="1">
      <c r="A42" s="156">
        <v>12</v>
      </c>
      <c r="B42" s="202" t="s">
        <v>4</v>
      </c>
      <c r="C42" s="13">
        <v>21.213500000000003</v>
      </c>
      <c r="D42" s="13">
        <v>17.449000000000002</v>
      </c>
      <c r="E42" s="13">
        <v>34.49</v>
      </c>
      <c r="F42" s="96" t="s">
        <v>457</v>
      </c>
      <c r="G42" s="42">
        <f t="shared" si="2"/>
        <v>4.1725000000000065</v>
      </c>
    </row>
    <row r="43" spans="1:7" ht="25.5" customHeight="1">
      <c r="A43" s="156">
        <v>13</v>
      </c>
      <c r="B43" s="202" t="s">
        <v>5</v>
      </c>
      <c r="C43" s="13">
        <v>2.6564999999999985</v>
      </c>
      <c r="D43" s="13">
        <v>1.054</v>
      </c>
      <c r="E43" s="13"/>
      <c r="F43" s="96" t="s">
        <v>14</v>
      </c>
      <c r="G43" s="42">
        <f t="shared" si="2"/>
        <v>3.7104999999999988</v>
      </c>
    </row>
    <row r="44" spans="1:7" ht="25.5" customHeight="1">
      <c r="A44" s="156">
        <v>14</v>
      </c>
      <c r="B44" s="202" t="s">
        <v>6</v>
      </c>
      <c r="C44" s="13">
        <v>17.561</v>
      </c>
      <c r="D44" s="13">
        <v>11.82</v>
      </c>
      <c r="E44" s="13">
        <v>14.63</v>
      </c>
      <c r="F44" s="96" t="s">
        <v>457</v>
      </c>
      <c r="G44" s="42">
        <f t="shared" si="2"/>
        <v>14.750999999999999</v>
      </c>
    </row>
    <row r="45" spans="1:7" ht="25.5" customHeight="1">
      <c r="A45" s="156">
        <v>15</v>
      </c>
      <c r="B45" s="202" t="s">
        <v>469</v>
      </c>
      <c r="C45" s="13">
        <v>2.6390000000000007</v>
      </c>
      <c r="D45" s="13">
        <v>2.46</v>
      </c>
      <c r="E45" s="13"/>
      <c r="F45" s="96" t="s">
        <v>14</v>
      </c>
      <c r="G45" s="42">
        <f t="shared" si="2"/>
        <v>5.0990000000000002</v>
      </c>
    </row>
    <row r="46" spans="1:7" ht="25.5" customHeight="1">
      <c r="A46" s="156">
        <v>16</v>
      </c>
      <c r="B46" s="205" t="s">
        <v>470</v>
      </c>
      <c r="C46" s="22">
        <v>37.389000000000067</v>
      </c>
      <c r="D46" s="22">
        <v>218.8835</v>
      </c>
      <c r="E46" s="22">
        <v>214.5</v>
      </c>
      <c r="F46" s="96" t="s">
        <v>471</v>
      </c>
      <c r="G46" s="40">
        <f t="shared" si="2"/>
        <v>41.772500000000036</v>
      </c>
    </row>
    <row r="47" spans="1:7" ht="25.5" customHeight="1">
      <c r="A47" s="156"/>
      <c r="B47" s="128"/>
      <c r="C47" s="22"/>
      <c r="D47" s="22"/>
      <c r="E47" s="22"/>
      <c r="F47" s="96" t="s">
        <v>472</v>
      </c>
      <c r="G47" s="40"/>
    </row>
    <row r="48" spans="1:7" ht="25.5" customHeight="1">
      <c r="A48" s="156">
        <v>17</v>
      </c>
      <c r="B48" s="202" t="s">
        <v>473</v>
      </c>
      <c r="C48" s="13">
        <v>16.747499999999999</v>
      </c>
      <c r="D48" s="13">
        <v>14.064</v>
      </c>
      <c r="E48" s="13">
        <v>25.25</v>
      </c>
      <c r="F48" s="96" t="s">
        <v>472</v>
      </c>
      <c r="G48" s="42">
        <f t="shared" ref="G48:G67" si="3">C48+D48-E48</f>
        <v>5.5614999999999988</v>
      </c>
    </row>
    <row r="49" spans="1:7" ht="25.5" customHeight="1">
      <c r="A49" s="156">
        <v>18</v>
      </c>
      <c r="B49" s="202" t="s">
        <v>474</v>
      </c>
      <c r="C49" s="13">
        <v>1.6389999999999993</v>
      </c>
      <c r="D49" s="13">
        <v>1.611</v>
      </c>
      <c r="E49" s="13"/>
      <c r="F49" s="96" t="s">
        <v>14</v>
      </c>
      <c r="G49" s="42">
        <f t="shared" si="3"/>
        <v>3.2499999999999991</v>
      </c>
    </row>
    <row r="50" spans="1:7" ht="25.5" customHeight="1">
      <c r="A50" s="156">
        <v>19</v>
      </c>
      <c r="B50" s="202" t="s">
        <v>475</v>
      </c>
      <c r="C50" s="13">
        <v>0.87049999999999961</v>
      </c>
      <c r="D50" s="13">
        <v>1.3959999999999999</v>
      </c>
      <c r="E50" s="13"/>
      <c r="F50" s="96" t="s">
        <v>14</v>
      </c>
      <c r="G50" s="42">
        <f t="shared" si="3"/>
        <v>2.2664999999999997</v>
      </c>
    </row>
    <row r="51" spans="1:7" ht="25.5" customHeight="1">
      <c r="A51" s="156">
        <v>20</v>
      </c>
      <c r="B51" s="202" t="s">
        <v>50</v>
      </c>
      <c r="C51" s="13">
        <v>2.9034999999999997</v>
      </c>
      <c r="D51" s="13">
        <v>0.33400000000000002</v>
      </c>
      <c r="E51" s="13">
        <v>2.36</v>
      </c>
      <c r="F51" s="96" t="s">
        <v>32</v>
      </c>
      <c r="G51" s="42">
        <f t="shared" si="3"/>
        <v>0.87749999999999995</v>
      </c>
    </row>
    <row r="52" spans="1:7" ht="25.5" customHeight="1">
      <c r="A52" s="156">
        <v>21</v>
      </c>
      <c r="B52" s="202" t="s">
        <v>54</v>
      </c>
      <c r="C52" s="13">
        <v>1.3510000000000013</v>
      </c>
      <c r="D52" s="13">
        <v>1.155</v>
      </c>
      <c r="E52" s="13"/>
      <c r="F52" s="96" t="s">
        <v>14</v>
      </c>
      <c r="G52" s="42">
        <f t="shared" si="3"/>
        <v>2.5060000000000011</v>
      </c>
    </row>
    <row r="53" spans="1:7" ht="25.5" customHeight="1">
      <c r="A53" s="156">
        <v>22</v>
      </c>
      <c r="B53" s="202" t="s">
        <v>55</v>
      </c>
      <c r="C53" s="13">
        <v>0.23350000000000037</v>
      </c>
      <c r="D53" s="13">
        <v>0.17599999999999999</v>
      </c>
      <c r="E53" s="13"/>
      <c r="F53" s="96" t="s">
        <v>14</v>
      </c>
      <c r="G53" s="42">
        <f t="shared" si="3"/>
        <v>0.40950000000000036</v>
      </c>
    </row>
    <row r="54" spans="1:7" ht="25.5" customHeight="1">
      <c r="A54" s="156">
        <v>23</v>
      </c>
      <c r="B54" s="202" t="s">
        <v>476</v>
      </c>
      <c r="C54" s="13">
        <v>0.95599999999999996</v>
      </c>
      <c r="D54" s="13"/>
      <c r="E54" s="13"/>
      <c r="F54" s="96" t="s">
        <v>14</v>
      </c>
      <c r="G54" s="42">
        <f t="shared" si="3"/>
        <v>0.95599999999999996</v>
      </c>
    </row>
    <row r="55" spans="1:7" ht="25.5" customHeight="1">
      <c r="A55" s="156">
        <v>24</v>
      </c>
      <c r="B55" s="202" t="s">
        <v>477</v>
      </c>
      <c r="C55" s="13">
        <v>15.053500000000003</v>
      </c>
      <c r="D55" s="13">
        <v>12.016999999999999</v>
      </c>
      <c r="E55" s="13">
        <v>15.73</v>
      </c>
      <c r="F55" s="96" t="s">
        <v>478</v>
      </c>
      <c r="G55" s="42">
        <f t="shared" si="3"/>
        <v>11.340500000000002</v>
      </c>
    </row>
    <row r="56" spans="1:7" ht="25.5" customHeight="1">
      <c r="A56" s="156">
        <v>25</v>
      </c>
      <c r="B56" s="202" t="s">
        <v>479</v>
      </c>
      <c r="C56" s="13">
        <v>0.83149999999999902</v>
      </c>
      <c r="D56" s="13">
        <v>0.438</v>
      </c>
      <c r="E56" s="13"/>
      <c r="F56" s="96" t="s">
        <v>14</v>
      </c>
      <c r="G56" s="42">
        <f t="shared" si="3"/>
        <v>1.269499999999999</v>
      </c>
    </row>
    <row r="57" spans="1:7" ht="25.5" customHeight="1">
      <c r="A57" s="156">
        <v>26</v>
      </c>
      <c r="B57" s="202" t="s">
        <v>10</v>
      </c>
      <c r="C57" s="13">
        <v>9.5485000000000007</v>
      </c>
      <c r="D57" s="13">
        <v>3.9729999999999999</v>
      </c>
      <c r="E57" s="13">
        <v>8.58</v>
      </c>
      <c r="F57" s="96" t="s">
        <v>36</v>
      </c>
      <c r="G57" s="42">
        <f t="shared" si="3"/>
        <v>4.9414999999999996</v>
      </c>
    </row>
    <row r="58" spans="1:7" ht="25.5" customHeight="1">
      <c r="A58" s="156">
        <v>27</v>
      </c>
      <c r="B58" s="202" t="s">
        <v>480</v>
      </c>
      <c r="C58" s="13">
        <v>2.64</v>
      </c>
      <c r="D58" s="13">
        <v>0.33200000000000002</v>
      </c>
      <c r="E58" s="13">
        <v>2.54</v>
      </c>
      <c r="F58" s="96" t="s">
        <v>36</v>
      </c>
      <c r="G58" s="42">
        <f t="shared" si="3"/>
        <v>0.43199999999999994</v>
      </c>
    </row>
    <row r="59" spans="1:7" ht="25.5" customHeight="1">
      <c r="A59" s="156">
        <v>28</v>
      </c>
      <c r="B59" s="202" t="s">
        <v>481</v>
      </c>
      <c r="C59" s="13">
        <v>1.652499999999999</v>
      </c>
      <c r="D59" s="13">
        <v>8.1359999999999992</v>
      </c>
      <c r="E59" s="13">
        <v>7.93</v>
      </c>
      <c r="F59" s="96" t="s">
        <v>482</v>
      </c>
      <c r="G59" s="42">
        <f t="shared" si="3"/>
        <v>1.8584999999999994</v>
      </c>
    </row>
    <row r="60" spans="1:7" ht="25.5" customHeight="1">
      <c r="A60" s="156">
        <v>29</v>
      </c>
      <c r="B60" s="202" t="s">
        <v>483</v>
      </c>
      <c r="C60" s="13">
        <v>0</v>
      </c>
      <c r="D60" s="13"/>
      <c r="E60" s="13"/>
      <c r="F60" s="96" t="s">
        <v>14</v>
      </c>
      <c r="G60" s="42">
        <f t="shared" si="3"/>
        <v>0</v>
      </c>
    </row>
    <row r="61" spans="1:7" ht="25.5" customHeight="1">
      <c r="A61" s="156">
        <v>30</v>
      </c>
      <c r="B61" s="209" t="s">
        <v>484</v>
      </c>
      <c r="C61" s="13">
        <v>3.2365000000000004</v>
      </c>
      <c r="D61" s="13">
        <v>4.03</v>
      </c>
      <c r="E61" s="13"/>
      <c r="F61" s="96" t="s">
        <v>14</v>
      </c>
      <c r="G61" s="42">
        <f t="shared" si="3"/>
        <v>7.2665000000000006</v>
      </c>
    </row>
    <row r="62" spans="1:7" ht="25.5" customHeight="1">
      <c r="A62" s="156">
        <v>31</v>
      </c>
      <c r="B62" s="209" t="s">
        <v>485</v>
      </c>
      <c r="C62" s="98">
        <v>3.571999999999997</v>
      </c>
      <c r="D62" s="13">
        <v>3.4575</v>
      </c>
      <c r="E62" s="13">
        <v>4.66</v>
      </c>
      <c r="F62" s="96" t="s">
        <v>454</v>
      </c>
      <c r="G62" s="13">
        <f t="shared" si="3"/>
        <v>2.3694999999999968</v>
      </c>
    </row>
    <row r="63" spans="1:7" ht="25.5" customHeight="1">
      <c r="A63" s="156">
        <v>32</v>
      </c>
      <c r="B63" s="209" t="s">
        <v>486</v>
      </c>
      <c r="C63" s="13">
        <v>16.585000000000001</v>
      </c>
      <c r="D63" s="13">
        <v>1.1785000000000001</v>
      </c>
      <c r="E63" s="13"/>
      <c r="F63" s="96" t="s">
        <v>14</v>
      </c>
      <c r="G63" s="42">
        <f t="shared" si="3"/>
        <v>17.763500000000001</v>
      </c>
    </row>
    <row r="64" spans="1:7" ht="25.5" customHeight="1">
      <c r="A64" s="156">
        <v>33</v>
      </c>
      <c r="B64" s="209" t="s">
        <v>487</v>
      </c>
      <c r="C64" s="13">
        <v>1.3165</v>
      </c>
      <c r="D64" s="13">
        <v>4.093</v>
      </c>
      <c r="E64" s="13"/>
      <c r="F64" s="96" t="s">
        <v>14</v>
      </c>
      <c r="G64" s="42">
        <f t="shared" si="3"/>
        <v>5.4094999999999995</v>
      </c>
    </row>
    <row r="65" spans="1:7" ht="25.5" customHeight="1">
      <c r="A65" s="156">
        <v>34</v>
      </c>
      <c r="B65" s="209" t="s">
        <v>488</v>
      </c>
      <c r="C65" s="13">
        <v>78.052000000000049</v>
      </c>
      <c r="D65" s="13">
        <v>296.17</v>
      </c>
      <c r="E65" s="13">
        <v>369.22</v>
      </c>
      <c r="F65" s="96" t="s">
        <v>131</v>
      </c>
      <c r="G65" s="42">
        <f t="shared" si="3"/>
        <v>5.0020000000000664</v>
      </c>
    </row>
    <row r="66" spans="1:7" ht="25.5" customHeight="1">
      <c r="A66" s="156">
        <v>35</v>
      </c>
      <c r="B66" s="209" t="s">
        <v>489</v>
      </c>
      <c r="C66" s="13">
        <v>10.440500000000007</v>
      </c>
      <c r="D66" s="13">
        <v>98.46</v>
      </c>
      <c r="E66" s="13">
        <v>63.11</v>
      </c>
      <c r="F66" s="96" t="s">
        <v>131</v>
      </c>
      <c r="G66" s="42">
        <f t="shared" si="3"/>
        <v>45.790499999999994</v>
      </c>
    </row>
    <row r="67" spans="1:7" ht="25.5" customHeight="1">
      <c r="A67" s="156">
        <v>36</v>
      </c>
      <c r="B67" s="202" t="s">
        <v>490</v>
      </c>
      <c r="C67" s="13">
        <v>25.228500000000039</v>
      </c>
      <c r="D67" s="13">
        <v>53.762500000000003</v>
      </c>
      <c r="E67" s="13">
        <v>76.81</v>
      </c>
      <c r="F67" s="96" t="s">
        <v>131</v>
      </c>
      <c r="G67" s="42">
        <f t="shared" si="3"/>
        <v>2.18100000000004</v>
      </c>
    </row>
    <row r="68" spans="1:7" ht="25.5" customHeight="1">
      <c r="A68" s="156">
        <v>37</v>
      </c>
      <c r="B68" s="202" t="s">
        <v>491</v>
      </c>
      <c r="C68" s="13"/>
      <c r="D68" s="13">
        <v>26.314</v>
      </c>
      <c r="E68" s="13">
        <v>17.579999999999998</v>
      </c>
      <c r="F68" s="96" t="s">
        <v>131</v>
      </c>
      <c r="G68" s="42">
        <f>D68-E68</f>
        <v>8.7340000000000018</v>
      </c>
    </row>
    <row r="69" spans="1:7" ht="25.5" customHeight="1">
      <c r="A69" s="156">
        <v>38</v>
      </c>
      <c r="B69" s="202" t="s">
        <v>492</v>
      </c>
      <c r="C69" s="13">
        <v>3.3969999999999914</v>
      </c>
      <c r="D69" s="13">
        <v>12.881</v>
      </c>
      <c r="E69" s="13">
        <v>9.93</v>
      </c>
      <c r="F69" s="96" t="s">
        <v>131</v>
      </c>
      <c r="G69" s="42">
        <f t="shared" ref="G69:G75" si="4">C69+D69-E69</f>
        <v>6.3479999999999919</v>
      </c>
    </row>
    <row r="70" spans="1:7" ht="25.5" customHeight="1">
      <c r="A70" s="157">
        <v>39</v>
      </c>
      <c r="B70" s="207" t="s">
        <v>229</v>
      </c>
      <c r="C70" s="22">
        <v>1.716999999999814</v>
      </c>
      <c r="D70" s="22">
        <v>404.41</v>
      </c>
      <c r="E70" s="22">
        <v>406.12700000000001</v>
      </c>
      <c r="F70" s="96" t="s">
        <v>478</v>
      </c>
      <c r="G70" s="40">
        <f t="shared" si="4"/>
        <v>0</v>
      </c>
    </row>
    <row r="71" spans="1:7" ht="25.5" customHeight="1">
      <c r="A71" s="158"/>
      <c r="B71" s="208"/>
      <c r="C71" s="22"/>
      <c r="D71" s="22"/>
      <c r="E71" s="22"/>
      <c r="F71" s="96" t="s">
        <v>493</v>
      </c>
      <c r="G71" s="40"/>
    </row>
    <row r="72" spans="1:7" ht="25.5" customHeight="1">
      <c r="A72" s="156">
        <v>40</v>
      </c>
      <c r="B72" s="202" t="s">
        <v>494</v>
      </c>
      <c r="C72" s="13">
        <v>75.574000000000012</v>
      </c>
      <c r="D72" s="13">
        <v>78.499499999999998</v>
      </c>
      <c r="E72" s="13">
        <v>122.09</v>
      </c>
      <c r="F72" s="96" t="s">
        <v>131</v>
      </c>
      <c r="G72" s="42">
        <f t="shared" si="4"/>
        <v>31.983500000000021</v>
      </c>
    </row>
    <row r="73" spans="1:7" ht="25.5" customHeight="1">
      <c r="A73" s="156">
        <v>41</v>
      </c>
      <c r="B73" s="202" t="s">
        <v>232</v>
      </c>
      <c r="C73" s="13">
        <v>2.9225000000000065</v>
      </c>
      <c r="D73" s="13">
        <v>17.988</v>
      </c>
      <c r="E73" s="13">
        <v>18.48</v>
      </c>
      <c r="F73" s="96" t="s">
        <v>482</v>
      </c>
      <c r="G73" s="42">
        <f t="shared" si="4"/>
        <v>2.4305000000000057</v>
      </c>
    </row>
    <row r="74" spans="1:7" ht="25.5" customHeight="1">
      <c r="A74" s="156">
        <v>42</v>
      </c>
      <c r="B74" s="202" t="s">
        <v>495</v>
      </c>
      <c r="C74" s="13">
        <v>5.3690000000000007</v>
      </c>
      <c r="D74" s="13">
        <v>2.0129999999999999</v>
      </c>
      <c r="E74" s="13">
        <v>4.1100000000000003</v>
      </c>
      <c r="F74" s="96" t="s">
        <v>32</v>
      </c>
      <c r="G74" s="42">
        <f t="shared" si="4"/>
        <v>3.2720000000000002</v>
      </c>
    </row>
    <row r="75" spans="1:7" ht="25.5" customHeight="1">
      <c r="A75" s="157">
        <v>43</v>
      </c>
      <c r="B75" s="205" t="s">
        <v>77</v>
      </c>
      <c r="C75" s="22">
        <v>3.1135000000000019</v>
      </c>
      <c r="D75" s="22">
        <v>19.015999999999998</v>
      </c>
      <c r="E75" s="22">
        <v>17.190000000000001</v>
      </c>
      <c r="F75" s="96" t="s">
        <v>496</v>
      </c>
      <c r="G75" s="40">
        <f t="shared" si="4"/>
        <v>4.9394999999999989</v>
      </c>
    </row>
    <row r="76" spans="1:7" ht="25.5" customHeight="1">
      <c r="A76" s="158"/>
      <c r="B76" s="128"/>
      <c r="C76" s="22"/>
      <c r="D76" s="22"/>
      <c r="E76" s="22"/>
      <c r="F76" s="96" t="s">
        <v>497</v>
      </c>
      <c r="G76" s="40"/>
    </row>
    <row r="77" spans="1:7" ht="25.5" customHeight="1">
      <c r="A77" s="156">
        <v>44</v>
      </c>
      <c r="B77" s="202" t="s">
        <v>236</v>
      </c>
      <c r="C77" s="13">
        <v>8.6010000000000026</v>
      </c>
      <c r="D77" s="13">
        <v>20.163</v>
      </c>
      <c r="E77" s="13">
        <v>23.43</v>
      </c>
      <c r="F77" s="96" t="s">
        <v>482</v>
      </c>
      <c r="G77" s="42">
        <f t="shared" ref="G77:G83" si="5">C77+D77-E77</f>
        <v>5.3340000000000032</v>
      </c>
    </row>
    <row r="78" spans="1:7" ht="25.5" customHeight="1">
      <c r="A78" s="156">
        <v>45</v>
      </c>
      <c r="B78" s="202" t="s">
        <v>498</v>
      </c>
      <c r="C78" s="13">
        <v>0.129</v>
      </c>
      <c r="D78" s="13">
        <v>0.13700000000000001</v>
      </c>
      <c r="E78" s="13"/>
      <c r="F78" s="96" t="s">
        <v>14</v>
      </c>
      <c r="G78" s="42">
        <f t="shared" si="5"/>
        <v>0.26600000000000001</v>
      </c>
    </row>
    <row r="79" spans="1:7" ht="25.5" customHeight="1">
      <c r="A79" s="156">
        <v>46</v>
      </c>
      <c r="B79" s="202" t="s">
        <v>238</v>
      </c>
      <c r="C79" s="13">
        <v>43.615500000000097</v>
      </c>
      <c r="D79" s="13">
        <v>120.496</v>
      </c>
      <c r="E79" s="13">
        <v>159.53</v>
      </c>
      <c r="F79" s="96" t="s">
        <v>482</v>
      </c>
      <c r="G79" s="42">
        <f t="shared" si="5"/>
        <v>4.5815000000000907</v>
      </c>
    </row>
    <row r="80" spans="1:7" ht="25.5" customHeight="1">
      <c r="A80" s="156">
        <v>47</v>
      </c>
      <c r="B80" s="202" t="s">
        <v>499</v>
      </c>
      <c r="C80" s="13">
        <v>0.78099999999999992</v>
      </c>
      <c r="D80" s="13">
        <v>0.30349999999999999</v>
      </c>
      <c r="E80" s="13"/>
      <c r="F80" s="96" t="s">
        <v>14</v>
      </c>
      <c r="G80" s="42">
        <f t="shared" si="5"/>
        <v>1.0844999999999998</v>
      </c>
    </row>
    <row r="81" spans="1:7" ht="25.5" customHeight="1">
      <c r="A81" s="156">
        <v>48</v>
      </c>
      <c r="B81" s="202" t="s">
        <v>240</v>
      </c>
      <c r="C81" s="13">
        <v>0.20309999999972206</v>
      </c>
      <c r="D81" s="13">
        <v>1397.557</v>
      </c>
      <c r="E81" s="13">
        <v>1397.7601</v>
      </c>
      <c r="F81" s="96" t="s">
        <v>493</v>
      </c>
      <c r="G81" s="42">
        <f t="shared" si="5"/>
        <v>0</v>
      </c>
    </row>
    <row r="82" spans="1:7" ht="25.5" customHeight="1">
      <c r="A82" s="156">
        <v>49</v>
      </c>
      <c r="B82" s="202" t="s">
        <v>500</v>
      </c>
      <c r="C82" s="13">
        <v>6.2999999999999973E-2</v>
      </c>
      <c r="D82" s="13">
        <v>6.2E-2</v>
      </c>
      <c r="E82" s="13"/>
      <c r="F82" s="96" t="s">
        <v>14</v>
      </c>
      <c r="G82" s="42">
        <f t="shared" si="5"/>
        <v>0.12499999999999997</v>
      </c>
    </row>
    <row r="83" spans="1:7" ht="25.5" customHeight="1">
      <c r="A83" s="157">
        <v>50</v>
      </c>
      <c r="B83" s="205" t="s">
        <v>242</v>
      </c>
      <c r="C83" s="22">
        <v>20.688500000000488</v>
      </c>
      <c r="D83" s="22">
        <v>389.13099999999997</v>
      </c>
      <c r="E83" s="22">
        <v>392.86799999999999</v>
      </c>
      <c r="F83" s="96" t="s">
        <v>493</v>
      </c>
      <c r="G83" s="40">
        <f t="shared" si="5"/>
        <v>16.951500000000465</v>
      </c>
    </row>
    <row r="84" spans="1:7" ht="25.5" customHeight="1">
      <c r="A84" s="159"/>
      <c r="B84" s="128"/>
      <c r="C84" s="22"/>
      <c r="D84" s="22"/>
      <c r="E84" s="22"/>
      <c r="F84" s="96" t="s">
        <v>496</v>
      </c>
      <c r="G84" s="40"/>
    </row>
    <row r="85" spans="1:7" ht="25.5" customHeight="1">
      <c r="A85" s="159"/>
      <c r="B85" s="128"/>
      <c r="C85" s="22"/>
      <c r="D85" s="22"/>
      <c r="E85" s="22"/>
      <c r="F85" s="96" t="s">
        <v>478</v>
      </c>
      <c r="G85" s="40"/>
    </row>
    <row r="86" spans="1:7" ht="25.5" customHeight="1">
      <c r="A86" s="158"/>
      <c r="B86" s="128"/>
      <c r="C86" s="22"/>
      <c r="D86" s="22"/>
      <c r="E86" s="22"/>
      <c r="F86" s="96" t="s">
        <v>501</v>
      </c>
      <c r="G86" s="40"/>
    </row>
    <row r="87" spans="1:7" ht="25.5" customHeight="1">
      <c r="A87" s="157">
        <v>51</v>
      </c>
      <c r="B87" s="205" t="s">
        <v>502</v>
      </c>
      <c r="C87" s="22">
        <v>42.099999999999994</v>
      </c>
      <c r="D87" s="22">
        <v>32.152999999999999</v>
      </c>
      <c r="E87" s="22">
        <v>61.88</v>
      </c>
      <c r="F87" s="96" t="s">
        <v>503</v>
      </c>
      <c r="G87" s="40">
        <f t="shared" ref="G87:G94" si="6">C87+D87-E87</f>
        <v>12.372999999999983</v>
      </c>
    </row>
    <row r="88" spans="1:7" ht="25.5" customHeight="1">
      <c r="A88" s="159"/>
      <c r="B88" s="128"/>
      <c r="C88" s="22"/>
      <c r="D88" s="22"/>
      <c r="E88" s="22"/>
      <c r="F88" s="96" t="s">
        <v>504</v>
      </c>
      <c r="G88" s="40"/>
    </row>
    <row r="89" spans="1:7" ht="25.5" customHeight="1">
      <c r="A89" s="159"/>
      <c r="B89" s="128"/>
      <c r="C89" s="22"/>
      <c r="D89" s="22"/>
      <c r="E89" s="22"/>
      <c r="F89" s="96" t="s">
        <v>504</v>
      </c>
      <c r="G89" s="40"/>
    </row>
    <row r="90" spans="1:7" ht="25.5" customHeight="1">
      <c r="A90" s="158"/>
      <c r="B90" s="128"/>
      <c r="C90" s="22"/>
      <c r="D90" s="22"/>
      <c r="E90" s="22"/>
      <c r="F90" s="96" t="s">
        <v>504</v>
      </c>
      <c r="G90" s="40"/>
    </row>
    <row r="91" spans="1:7" ht="25.5" customHeight="1">
      <c r="A91" s="156">
        <v>52</v>
      </c>
      <c r="B91" s="202" t="s">
        <v>505</v>
      </c>
      <c r="C91" s="13">
        <v>2.3660000000000174</v>
      </c>
      <c r="D91" s="13">
        <v>68.052499999999995</v>
      </c>
      <c r="E91" s="13">
        <v>69.64</v>
      </c>
      <c r="F91" s="96" t="s">
        <v>506</v>
      </c>
      <c r="G91" s="42">
        <f t="shared" si="6"/>
        <v>0.77850000000000819</v>
      </c>
    </row>
    <row r="92" spans="1:7" ht="25.5" customHeight="1">
      <c r="A92" s="156">
        <v>53</v>
      </c>
      <c r="B92" s="202" t="s">
        <v>97</v>
      </c>
      <c r="C92" s="13">
        <v>0.50600000000001</v>
      </c>
      <c r="D92" s="13">
        <v>3.5219999999999998</v>
      </c>
      <c r="E92" s="13">
        <v>3.75</v>
      </c>
      <c r="F92" s="96" t="s">
        <v>506</v>
      </c>
      <c r="G92" s="42">
        <f t="shared" si="6"/>
        <v>0.27800000000000935</v>
      </c>
    </row>
    <row r="93" spans="1:7" ht="25.5" customHeight="1">
      <c r="A93" s="156">
        <v>54</v>
      </c>
      <c r="B93" s="202" t="s">
        <v>507</v>
      </c>
      <c r="C93" s="13">
        <v>0.61500000000000044</v>
      </c>
      <c r="D93" s="13">
        <v>1.7669999999999999</v>
      </c>
      <c r="E93" s="13">
        <v>1.99</v>
      </c>
      <c r="F93" s="96" t="s">
        <v>506</v>
      </c>
      <c r="G93" s="42">
        <f t="shared" si="6"/>
        <v>0.39200000000000057</v>
      </c>
    </row>
    <row r="94" spans="1:7" ht="25.5" customHeight="1">
      <c r="A94" s="156">
        <v>55</v>
      </c>
      <c r="B94" s="202" t="s">
        <v>508</v>
      </c>
      <c r="C94" s="13">
        <v>7.4554999999999998</v>
      </c>
      <c r="D94" s="13">
        <v>1.9365000000000001</v>
      </c>
      <c r="E94" s="13">
        <v>9.15</v>
      </c>
      <c r="F94" s="96" t="s">
        <v>503</v>
      </c>
      <c r="G94" s="42">
        <f t="shared" si="6"/>
        <v>0.2419999999999991</v>
      </c>
    </row>
    <row r="95" spans="1:7" ht="25.5" customHeight="1">
      <c r="A95" s="213" t="s">
        <v>252</v>
      </c>
      <c r="B95" s="212"/>
      <c r="C95" s="27">
        <v>1244.9670799999994</v>
      </c>
      <c r="D95" s="27">
        <f>SUM(D4:D94)</f>
        <v>10141.504499999999</v>
      </c>
      <c r="E95" s="27">
        <f>SUM(E4:E94)</f>
        <v>9654.4065999999966</v>
      </c>
      <c r="F95" s="26"/>
      <c r="G95" s="27">
        <f>SUM(G3:G94)</f>
        <v>1732.0650999999996</v>
      </c>
    </row>
    <row r="96" spans="1:7" ht="25.5" customHeight="1">
      <c r="A96" s="156">
        <v>1</v>
      </c>
      <c r="B96" s="210" t="s">
        <v>11</v>
      </c>
      <c r="C96" s="13">
        <v>0.40970000000000006</v>
      </c>
      <c r="D96" s="13">
        <v>3.3500000000000002E-2</v>
      </c>
      <c r="E96" s="13"/>
      <c r="F96" s="96" t="s">
        <v>14</v>
      </c>
      <c r="G96" s="42">
        <f t="shared" ref="G96:G108" si="7">C96+D96-E96</f>
        <v>0.44320000000000004</v>
      </c>
    </row>
    <row r="97" spans="1:7" ht="25.5" customHeight="1">
      <c r="A97" s="156">
        <v>2</v>
      </c>
      <c r="B97" s="202" t="s">
        <v>509</v>
      </c>
      <c r="C97" s="13">
        <v>0.81850000000000023</v>
      </c>
      <c r="D97" s="13">
        <v>2.88</v>
      </c>
      <c r="E97" s="13"/>
      <c r="F97" s="96" t="s">
        <v>14</v>
      </c>
      <c r="G97" s="42">
        <f t="shared" si="7"/>
        <v>3.6985000000000001</v>
      </c>
    </row>
    <row r="98" spans="1:7" ht="25.5" customHeight="1">
      <c r="A98" s="156">
        <v>3</v>
      </c>
      <c r="B98" s="210" t="s">
        <v>510</v>
      </c>
      <c r="C98" s="13">
        <v>0.25399999999999995</v>
      </c>
      <c r="D98" s="13">
        <v>0.16700000000000001</v>
      </c>
      <c r="E98" s="13">
        <v>0.28999999999999998</v>
      </c>
      <c r="F98" s="96" t="s">
        <v>446</v>
      </c>
      <c r="G98" s="42">
        <f t="shared" si="7"/>
        <v>0.13099999999999995</v>
      </c>
    </row>
    <row r="99" spans="1:7" ht="25.5" customHeight="1">
      <c r="A99" s="156">
        <v>4</v>
      </c>
      <c r="B99" s="202" t="s">
        <v>511</v>
      </c>
      <c r="C99" s="13">
        <v>9.5695000000000014</v>
      </c>
      <c r="D99" s="13">
        <v>12.7719</v>
      </c>
      <c r="E99" s="13">
        <v>13.09</v>
      </c>
      <c r="F99" s="96" t="s">
        <v>512</v>
      </c>
      <c r="G99" s="42">
        <f t="shared" si="7"/>
        <v>9.2514000000000003</v>
      </c>
    </row>
    <row r="100" spans="1:7" ht="25.5" customHeight="1">
      <c r="A100" s="156">
        <v>5</v>
      </c>
      <c r="B100" s="202" t="s">
        <v>513</v>
      </c>
      <c r="C100" s="13">
        <v>0</v>
      </c>
      <c r="D100" s="13"/>
      <c r="E100" s="13"/>
      <c r="F100" s="96" t="s">
        <v>14</v>
      </c>
      <c r="G100" s="42">
        <f t="shared" si="7"/>
        <v>0</v>
      </c>
    </row>
    <row r="101" spans="1:7" ht="25.5" customHeight="1">
      <c r="A101" s="156">
        <v>6</v>
      </c>
      <c r="B101" s="206" t="s">
        <v>258</v>
      </c>
      <c r="C101" s="13">
        <v>27.423000000000002</v>
      </c>
      <c r="D101" s="13">
        <v>20.468499999999999</v>
      </c>
      <c r="E101" s="13">
        <v>12.32</v>
      </c>
      <c r="F101" s="96" t="s">
        <v>38</v>
      </c>
      <c r="G101" s="42">
        <f t="shared" si="7"/>
        <v>35.5715</v>
      </c>
    </row>
    <row r="102" spans="1:7" ht="25.5" customHeight="1">
      <c r="A102" s="156">
        <v>7</v>
      </c>
      <c r="B102" s="210" t="s">
        <v>95</v>
      </c>
      <c r="C102" s="13">
        <v>1.9964999999999999</v>
      </c>
      <c r="D102" s="13">
        <v>0.254</v>
      </c>
      <c r="E102" s="13"/>
      <c r="F102" s="96" t="s">
        <v>14</v>
      </c>
      <c r="G102" s="42">
        <f t="shared" si="7"/>
        <v>2.2504999999999997</v>
      </c>
    </row>
    <row r="103" spans="1:7" ht="25.5" customHeight="1">
      <c r="A103" s="156">
        <v>8</v>
      </c>
      <c r="B103" s="202" t="s">
        <v>260</v>
      </c>
      <c r="C103" s="13">
        <v>5.6940000000000008</v>
      </c>
      <c r="D103" s="13">
        <v>3.5819999999999999</v>
      </c>
      <c r="E103" s="13">
        <v>7.51</v>
      </c>
      <c r="F103" s="96" t="s">
        <v>482</v>
      </c>
      <c r="G103" s="42">
        <f t="shared" si="7"/>
        <v>1.766</v>
      </c>
    </row>
    <row r="104" spans="1:7" ht="25.5" customHeight="1">
      <c r="A104" s="156">
        <v>9</v>
      </c>
      <c r="B104" s="211" t="s">
        <v>514</v>
      </c>
      <c r="C104" s="13">
        <v>0.80850000000000011</v>
      </c>
      <c r="D104" s="13">
        <v>0.13550000000000001</v>
      </c>
      <c r="E104" s="13"/>
      <c r="F104" s="96" t="s">
        <v>14</v>
      </c>
      <c r="G104" s="42">
        <f t="shared" si="7"/>
        <v>0.94400000000000017</v>
      </c>
    </row>
    <row r="105" spans="1:7" ht="25.5" customHeight="1">
      <c r="A105" s="156">
        <v>10</v>
      </c>
      <c r="B105" s="211" t="s">
        <v>515</v>
      </c>
      <c r="C105" s="13">
        <v>0.64650000000000019</v>
      </c>
      <c r="D105" s="13">
        <v>0.13500000000000001</v>
      </c>
      <c r="E105" s="13"/>
      <c r="F105" s="96" t="s">
        <v>14</v>
      </c>
      <c r="G105" s="42">
        <f t="shared" si="7"/>
        <v>0.78150000000000019</v>
      </c>
    </row>
    <row r="106" spans="1:7" ht="25.5" customHeight="1">
      <c r="A106" s="156">
        <v>11</v>
      </c>
      <c r="B106" s="210" t="s">
        <v>141</v>
      </c>
      <c r="C106" s="13">
        <v>11.535000000000002</v>
      </c>
      <c r="D106" s="13">
        <v>8.9024999999999999</v>
      </c>
      <c r="E106" s="13">
        <v>14.03</v>
      </c>
      <c r="F106" s="96" t="s">
        <v>112</v>
      </c>
      <c r="G106" s="42">
        <f t="shared" si="7"/>
        <v>6.4075000000000006</v>
      </c>
    </row>
    <row r="107" spans="1:7" ht="25.5" customHeight="1">
      <c r="A107" s="156">
        <v>12</v>
      </c>
      <c r="B107" s="210" t="s">
        <v>516</v>
      </c>
      <c r="C107" s="13">
        <v>1.8569999999999993</v>
      </c>
      <c r="D107" s="13">
        <v>2.9079999999999999</v>
      </c>
      <c r="E107" s="13">
        <v>2.5499999999999998</v>
      </c>
      <c r="F107" s="96" t="s">
        <v>112</v>
      </c>
      <c r="G107" s="42">
        <f t="shared" si="7"/>
        <v>2.214999999999999</v>
      </c>
    </row>
    <row r="108" spans="1:7" ht="25.5" customHeight="1">
      <c r="A108" s="157">
        <v>13</v>
      </c>
      <c r="B108" s="205" t="s">
        <v>261</v>
      </c>
      <c r="C108" s="22">
        <v>22.754500000000064</v>
      </c>
      <c r="D108" s="22">
        <v>129.13149999999999</v>
      </c>
      <c r="E108" s="22">
        <v>115.63</v>
      </c>
      <c r="F108" s="96" t="s">
        <v>517</v>
      </c>
      <c r="G108" s="22">
        <f t="shared" si="7"/>
        <v>36.256000000000057</v>
      </c>
    </row>
    <row r="109" spans="1:7" ht="25.5" customHeight="1">
      <c r="A109" s="159"/>
      <c r="B109" s="128"/>
      <c r="C109" s="22"/>
      <c r="D109" s="22"/>
      <c r="E109" s="22"/>
      <c r="F109" s="96" t="s">
        <v>133</v>
      </c>
      <c r="G109" s="22"/>
    </row>
    <row r="110" spans="1:7" ht="25.5" customHeight="1">
      <c r="A110" s="159"/>
      <c r="B110" s="128"/>
      <c r="C110" s="22"/>
      <c r="D110" s="22"/>
      <c r="E110" s="22"/>
      <c r="F110" s="96" t="s">
        <v>517</v>
      </c>
      <c r="G110" s="22"/>
    </row>
    <row r="111" spans="1:7" ht="25.5" customHeight="1">
      <c r="A111" s="159"/>
      <c r="B111" s="128"/>
      <c r="C111" s="22"/>
      <c r="D111" s="22"/>
      <c r="E111" s="22"/>
      <c r="F111" s="96" t="s">
        <v>32</v>
      </c>
      <c r="G111" s="22"/>
    </row>
    <row r="112" spans="1:7" ht="25.5" customHeight="1">
      <c r="A112" s="159"/>
      <c r="B112" s="128"/>
      <c r="C112" s="22"/>
      <c r="D112" s="22"/>
      <c r="E112" s="22"/>
      <c r="F112" s="96" t="s">
        <v>517</v>
      </c>
      <c r="G112" s="22"/>
    </row>
    <row r="113" spans="1:7" ht="25.5" customHeight="1">
      <c r="A113" s="158"/>
      <c r="B113" s="128"/>
      <c r="C113" s="22"/>
      <c r="D113" s="22"/>
      <c r="E113" s="22"/>
      <c r="F113" s="96" t="s">
        <v>32</v>
      </c>
      <c r="G113" s="22"/>
    </row>
    <row r="114" spans="1:7" ht="25.5" customHeight="1">
      <c r="A114" s="156">
        <v>14</v>
      </c>
      <c r="B114" s="211" t="s">
        <v>518</v>
      </c>
      <c r="C114" s="22">
        <v>5.495000000000001</v>
      </c>
      <c r="D114" s="13">
        <v>3.41</v>
      </c>
      <c r="E114" s="13">
        <v>4.72</v>
      </c>
      <c r="F114" s="96" t="s">
        <v>32</v>
      </c>
      <c r="G114" s="40">
        <f>C114+D114+D115-E114-E115</f>
        <v>4.7510000000000021</v>
      </c>
    </row>
    <row r="115" spans="1:7" ht="25.5" customHeight="1">
      <c r="A115" s="156">
        <v>15</v>
      </c>
      <c r="B115" s="211" t="s">
        <v>519</v>
      </c>
      <c r="C115" s="22"/>
      <c r="D115" s="13">
        <v>0.56599999999999995</v>
      </c>
      <c r="E115" s="13"/>
      <c r="F115" s="96" t="s">
        <v>14</v>
      </c>
      <c r="G115" s="40"/>
    </row>
    <row r="116" spans="1:7" ht="25.5" customHeight="1">
      <c r="A116" s="156">
        <v>16</v>
      </c>
      <c r="B116" s="210" t="s">
        <v>520</v>
      </c>
      <c r="C116" s="13">
        <v>0</v>
      </c>
      <c r="D116" s="13">
        <v>4.4169999999999998</v>
      </c>
      <c r="E116" s="13">
        <v>4.4169999999999998</v>
      </c>
      <c r="F116" s="99" t="s">
        <v>452</v>
      </c>
      <c r="G116" s="42">
        <f>C116+D116-E116</f>
        <v>0</v>
      </c>
    </row>
    <row r="117" spans="1:7" ht="25.5" customHeight="1">
      <c r="A117" s="156">
        <v>17</v>
      </c>
      <c r="B117" s="210" t="s">
        <v>521</v>
      </c>
      <c r="C117" s="13"/>
      <c r="D117" s="13">
        <v>8.0000000000000002E-3</v>
      </c>
      <c r="E117" s="13"/>
      <c r="F117" s="44"/>
      <c r="G117" s="42">
        <f>D117+C117-E117</f>
        <v>8.0000000000000002E-3</v>
      </c>
    </row>
    <row r="118" spans="1:7" ht="25.5" customHeight="1">
      <c r="A118" s="121" t="s">
        <v>271</v>
      </c>
      <c r="B118" s="122"/>
      <c r="C118" s="27">
        <v>89.261700000000062</v>
      </c>
      <c r="D118" s="27">
        <f>SUM(D96:D117)</f>
        <v>189.7704</v>
      </c>
      <c r="E118" s="27">
        <f>SUM(E96:E116)</f>
        <v>174.55699999999999</v>
      </c>
      <c r="F118" s="26"/>
      <c r="G118" s="27">
        <f>SUM(G96:G117)</f>
        <v>104.47510000000007</v>
      </c>
    </row>
    <row r="119" spans="1:7" ht="25.5" customHeight="1">
      <c r="A119" s="213" t="s">
        <v>272</v>
      </c>
      <c r="B119" s="212"/>
      <c r="C119" s="27">
        <v>1334.2287799999995</v>
      </c>
      <c r="D119" s="27">
        <f>D95+D118</f>
        <v>10331.274899999999</v>
      </c>
      <c r="E119" s="27">
        <f>E95+E118</f>
        <v>9828.9635999999973</v>
      </c>
      <c r="F119" s="26"/>
      <c r="G119" s="27">
        <f>G95+G118</f>
        <v>1836.5401999999997</v>
      </c>
    </row>
    <row r="120" spans="1:7" ht="25.5" customHeight="1">
      <c r="A120" s="144" t="s">
        <v>636</v>
      </c>
      <c r="B120" s="167"/>
      <c r="C120" s="167"/>
      <c r="D120" s="167"/>
      <c r="E120" s="167"/>
      <c r="F120" s="167"/>
      <c r="G120" s="168"/>
    </row>
  </sheetData>
  <mergeCells count="73">
    <mergeCell ref="A70:A71"/>
    <mergeCell ref="A33:A34"/>
    <mergeCell ref="A118:B118"/>
    <mergeCell ref="A119:B119"/>
    <mergeCell ref="A120:G120"/>
    <mergeCell ref="A83:A86"/>
    <mergeCell ref="A87:A90"/>
    <mergeCell ref="A75:A76"/>
    <mergeCell ref="C114:C115"/>
    <mergeCell ref="G114:G115"/>
    <mergeCell ref="A1:G1"/>
    <mergeCell ref="A3:B3"/>
    <mergeCell ref="A11:A12"/>
    <mergeCell ref="A13:A14"/>
    <mergeCell ref="A29:B29"/>
    <mergeCell ref="A20:A23"/>
    <mergeCell ref="A15:A17"/>
    <mergeCell ref="G87:G90"/>
    <mergeCell ref="B108:B113"/>
    <mergeCell ref="C108:C113"/>
    <mergeCell ref="D108:D113"/>
    <mergeCell ref="E108:E113"/>
    <mergeCell ref="G108:G113"/>
    <mergeCell ref="A95:B95"/>
    <mergeCell ref="A108:A113"/>
    <mergeCell ref="B87:B90"/>
    <mergeCell ref="C87:C90"/>
    <mergeCell ref="D87:D90"/>
    <mergeCell ref="E87:E90"/>
    <mergeCell ref="G75:G76"/>
    <mergeCell ref="B83:B86"/>
    <mergeCell ref="C83:C86"/>
    <mergeCell ref="D83:D86"/>
    <mergeCell ref="E83:E86"/>
    <mergeCell ref="G83:G86"/>
    <mergeCell ref="B75:B76"/>
    <mergeCell ref="C75:C76"/>
    <mergeCell ref="D75:D76"/>
    <mergeCell ref="E75:E76"/>
    <mergeCell ref="G46:G47"/>
    <mergeCell ref="B70:B71"/>
    <mergeCell ref="C70:C71"/>
    <mergeCell ref="D70:D71"/>
    <mergeCell ref="E70:E71"/>
    <mergeCell ref="G70:G71"/>
    <mergeCell ref="B46:B47"/>
    <mergeCell ref="C46:C47"/>
    <mergeCell ref="D46:D47"/>
    <mergeCell ref="E46:E47"/>
    <mergeCell ref="B33:B34"/>
    <mergeCell ref="C33:C34"/>
    <mergeCell ref="D33:D34"/>
    <mergeCell ref="E33:E34"/>
    <mergeCell ref="G15:G17"/>
    <mergeCell ref="B20:B23"/>
    <mergeCell ref="C20:C23"/>
    <mergeCell ref="D20:D23"/>
    <mergeCell ref="E20:E23"/>
    <mergeCell ref="G20:G23"/>
    <mergeCell ref="B15:B17"/>
    <mergeCell ref="C15:C17"/>
    <mergeCell ref="D15:D17"/>
    <mergeCell ref="E15:E17"/>
    <mergeCell ref="G11:G12"/>
    <mergeCell ref="B13:B14"/>
    <mergeCell ref="C13:C14"/>
    <mergeCell ref="D13:D14"/>
    <mergeCell ref="E13:E14"/>
    <mergeCell ref="G13:G14"/>
    <mergeCell ref="B11:B12"/>
    <mergeCell ref="C11:C12"/>
    <mergeCell ref="D11:D12"/>
    <mergeCell ref="E11:E12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1"/>
  <sheetViews>
    <sheetView topLeftCell="A55" workbookViewId="0">
      <selection activeCell="A3" sqref="A3:XFD10"/>
    </sheetView>
  </sheetViews>
  <sheetFormatPr defaultRowHeight="12"/>
  <cols>
    <col min="1" max="1" width="5.75" style="2" customWidth="1"/>
    <col min="2" max="2" width="15" style="2" customWidth="1"/>
    <col min="3" max="5" width="9.625" style="2" customWidth="1"/>
    <col min="6" max="6" width="21" style="2" customWidth="1"/>
    <col min="7" max="16384" width="9" style="2"/>
  </cols>
  <sheetData>
    <row r="1" spans="1:7" ht="24.95" customHeight="1">
      <c r="A1" s="108" t="s">
        <v>440</v>
      </c>
      <c r="B1" s="108"/>
      <c r="C1" s="108"/>
      <c r="D1" s="108"/>
      <c r="E1" s="108"/>
      <c r="F1" s="108"/>
      <c r="G1" s="108"/>
    </row>
    <row r="2" spans="1:7" ht="43.5" customHeight="1">
      <c r="A2" s="107" t="s">
        <v>577</v>
      </c>
      <c r="B2" s="104" t="s">
        <v>575</v>
      </c>
      <c r="C2" s="105" t="s">
        <v>576</v>
      </c>
      <c r="D2" s="111" t="s">
        <v>578</v>
      </c>
      <c r="E2" s="111" t="s">
        <v>579</v>
      </c>
      <c r="F2" s="106" t="s">
        <v>443</v>
      </c>
      <c r="G2" s="112" t="s">
        <v>580</v>
      </c>
    </row>
    <row r="3" spans="1:7" ht="22.5" customHeight="1">
      <c r="A3" s="3">
        <v>1</v>
      </c>
      <c r="B3" s="10" t="s">
        <v>524</v>
      </c>
      <c r="C3" s="13">
        <v>7.39949999999999</v>
      </c>
      <c r="D3" s="13">
        <v>298.988</v>
      </c>
      <c r="E3" s="13">
        <v>287.05</v>
      </c>
      <c r="F3" s="10" t="s">
        <v>525</v>
      </c>
      <c r="G3" s="13">
        <f t="shared" ref="G3:G7" si="0">C3+D3-E3</f>
        <v>19.337499999999977</v>
      </c>
    </row>
    <row r="4" spans="1:7" ht="22.5" customHeight="1">
      <c r="A4" s="3">
        <v>2</v>
      </c>
      <c r="B4" s="10" t="s">
        <v>526</v>
      </c>
      <c r="C4" s="13">
        <v>81.257000000000005</v>
      </c>
      <c r="D4" s="13">
        <v>252.79349999999999</v>
      </c>
      <c r="E4" s="13">
        <v>218.74</v>
      </c>
      <c r="F4" s="10" t="s">
        <v>160</v>
      </c>
      <c r="G4" s="13">
        <f t="shared" si="0"/>
        <v>115.31049999999999</v>
      </c>
    </row>
    <row r="5" spans="1:7" ht="22.5" customHeight="1">
      <c r="A5" s="3">
        <v>3</v>
      </c>
      <c r="B5" s="10" t="s">
        <v>527</v>
      </c>
      <c r="C5" s="13">
        <v>24.823599999999999</v>
      </c>
      <c r="D5" s="13">
        <v>0</v>
      </c>
      <c r="E5" s="13">
        <v>24.1</v>
      </c>
      <c r="F5" s="109" t="s">
        <v>528</v>
      </c>
      <c r="G5" s="13">
        <f t="shared" si="0"/>
        <v>0.72359999999999758</v>
      </c>
    </row>
    <row r="6" spans="1:7" ht="22.5" customHeight="1">
      <c r="A6" s="3">
        <v>4</v>
      </c>
      <c r="B6" s="10" t="s">
        <v>529</v>
      </c>
      <c r="C6" s="13">
        <v>17.252500000000101</v>
      </c>
      <c r="D6" s="13">
        <v>380.58499999999998</v>
      </c>
      <c r="E6" s="13">
        <v>308.18</v>
      </c>
      <c r="F6" s="15" t="s">
        <v>530</v>
      </c>
      <c r="G6" s="13">
        <f t="shared" si="0"/>
        <v>89.657500000000084</v>
      </c>
    </row>
    <row r="7" spans="1:7" ht="22.5" customHeight="1">
      <c r="A7" s="4">
        <v>5</v>
      </c>
      <c r="B7" s="20" t="s">
        <v>531</v>
      </c>
      <c r="C7" s="22">
        <v>16.225999999999999</v>
      </c>
      <c r="D7" s="22">
        <v>698.10900000000004</v>
      </c>
      <c r="E7" s="22">
        <v>684.22</v>
      </c>
      <c r="F7" s="10" t="s">
        <v>532</v>
      </c>
      <c r="G7" s="22">
        <f t="shared" si="0"/>
        <v>30.115000000000009</v>
      </c>
    </row>
    <row r="8" spans="1:7" ht="22.5" customHeight="1">
      <c r="A8" s="5"/>
      <c r="B8" s="20"/>
      <c r="C8" s="22"/>
      <c r="D8" s="22"/>
      <c r="E8" s="22"/>
      <c r="F8" s="10" t="s">
        <v>533</v>
      </c>
      <c r="G8" s="22"/>
    </row>
    <row r="9" spans="1:7" ht="22.5" customHeight="1">
      <c r="A9" s="5"/>
      <c r="B9" s="20"/>
      <c r="C9" s="22"/>
      <c r="D9" s="22"/>
      <c r="E9" s="22"/>
      <c r="F9" s="10" t="s">
        <v>534</v>
      </c>
      <c r="G9" s="22"/>
    </row>
    <row r="10" spans="1:7" ht="22.5" customHeight="1">
      <c r="A10" s="6"/>
      <c r="B10" s="20"/>
      <c r="C10" s="22"/>
      <c r="D10" s="22"/>
      <c r="E10" s="22"/>
      <c r="F10" s="10" t="s">
        <v>535</v>
      </c>
      <c r="G10" s="22"/>
    </row>
    <row r="11" spans="1:7" ht="26.25" customHeight="1">
      <c r="A11" s="4">
        <v>6</v>
      </c>
      <c r="B11" s="20" t="s">
        <v>536</v>
      </c>
      <c r="C11" s="22">
        <v>12.750500000000001</v>
      </c>
      <c r="D11" s="22">
        <v>211.85</v>
      </c>
      <c r="E11" s="22">
        <v>157.16</v>
      </c>
      <c r="F11" s="109" t="s">
        <v>537</v>
      </c>
      <c r="G11" s="22">
        <f t="shared" ref="G11:G14" si="1">C11+D11-E11</f>
        <v>67.440499999999986</v>
      </c>
    </row>
    <row r="12" spans="1:7" ht="29.25" customHeight="1">
      <c r="A12" s="6"/>
      <c r="B12" s="20"/>
      <c r="C12" s="22"/>
      <c r="D12" s="22"/>
      <c r="E12" s="22"/>
      <c r="F12" s="109" t="s">
        <v>538</v>
      </c>
      <c r="G12" s="22"/>
    </row>
    <row r="13" spans="1:7" ht="28.5" customHeight="1">
      <c r="A13" s="3">
        <v>7</v>
      </c>
      <c r="B13" s="10" t="s">
        <v>539</v>
      </c>
      <c r="C13" s="13">
        <v>36.145000000000003</v>
      </c>
      <c r="D13" s="13">
        <v>169.608</v>
      </c>
      <c r="E13" s="13">
        <v>180.23</v>
      </c>
      <c r="F13" s="109" t="s">
        <v>540</v>
      </c>
      <c r="G13" s="13">
        <f t="shared" si="1"/>
        <v>25.523000000000025</v>
      </c>
    </row>
    <row r="14" spans="1:7" ht="18.95" customHeight="1">
      <c r="A14" s="4">
        <v>8</v>
      </c>
      <c r="B14" s="20" t="s">
        <v>541</v>
      </c>
      <c r="C14" s="22">
        <v>22.312000000000001</v>
      </c>
      <c r="D14" s="22">
        <v>42.956000000000003</v>
      </c>
      <c r="E14" s="22">
        <v>46.74</v>
      </c>
      <c r="F14" s="10" t="s">
        <v>231</v>
      </c>
      <c r="G14" s="22">
        <f t="shared" si="1"/>
        <v>18.527999999999999</v>
      </c>
    </row>
    <row r="15" spans="1:7" ht="29.25" customHeight="1">
      <c r="A15" s="6"/>
      <c r="B15" s="20"/>
      <c r="C15" s="22"/>
      <c r="D15" s="22"/>
      <c r="E15" s="22"/>
      <c r="F15" s="10" t="s">
        <v>542</v>
      </c>
      <c r="G15" s="22"/>
    </row>
    <row r="16" spans="1:7" ht="18.95" customHeight="1">
      <c r="A16" s="3">
        <v>9</v>
      </c>
      <c r="B16" s="10" t="s">
        <v>543</v>
      </c>
      <c r="C16" s="13">
        <v>0.111</v>
      </c>
      <c r="D16" s="13">
        <v>1.2999999999999999E-2</v>
      </c>
      <c r="E16" s="13">
        <v>0</v>
      </c>
      <c r="F16" s="10" t="s">
        <v>164</v>
      </c>
      <c r="G16" s="13">
        <f t="shared" ref="G16:G21" si="2">C16+D16-E16</f>
        <v>0.124</v>
      </c>
    </row>
    <row r="17" spans="1:7" ht="18.95" customHeight="1">
      <c r="A17" s="4">
        <v>10</v>
      </c>
      <c r="B17" s="20" t="s">
        <v>197</v>
      </c>
      <c r="C17" s="22">
        <v>8.4440000000000008</v>
      </c>
      <c r="D17" s="22">
        <v>58.685000000000002</v>
      </c>
      <c r="E17" s="22">
        <v>49.88</v>
      </c>
      <c r="F17" s="10" t="s">
        <v>231</v>
      </c>
      <c r="G17" s="22">
        <f t="shared" si="2"/>
        <v>17.249000000000002</v>
      </c>
    </row>
    <row r="18" spans="1:7" ht="18.95" customHeight="1">
      <c r="A18" s="6"/>
      <c r="B18" s="20"/>
      <c r="C18" s="22"/>
      <c r="D18" s="22"/>
      <c r="E18" s="22"/>
      <c r="F18" s="10" t="s">
        <v>535</v>
      </c>
      <c r="G18" s="22"/>
    </row>
    <row r="19" spans="1:7" ht="18.95" customHeight="1">
      <c r="A19" s="3">
        <v>11</v>
      </c>
      <c r="B19" s="10" t="s">
        <v>198</v>
      </c>
      <c r="C19" s="13">
        <v>0.11600000000000001</v>
      </c>
      <c r="D19" s="13">
        <v>0.505</v>
      </c>
      <c r="E19" s="13">
        <v>0</v>
      </c>
      <c r="F19" s="10" t="s">
        <v>164</v>
      </c>
      <c r="G19" s="13">
        <f t="shared" si="2"/>
        <v>0.621</v>
      </c>
    </row>
    <row r="20" spans="1:7" ht="18.95" customHeight="1">
      <c r="A20" s="3">
        <v>12</v>
      </c>
      <c r="B20" s="10" t="s">
        <v>199</v>
      </c>
      <c r="C20" s="13">
        <v>12.122</v>
      </c>
      <c r="D20" s="13">
        <v>40.996499999999997</v>
      </c>
      <c r="E20" s="13">
        <v>13.74</v>
      </c>
      <c r="F20" s="10" t="s">
        <v>535</v>
      </c>
      <c r="G20" s="13">
        <f t="shared" si="2"/>
        <v>39.378499999999995</v>
      </c>
    </row>
    <row r="21" spans="1:7" ht="18.95" customHeight="1">
      <c r="A21" s="4">
        <v>13</v>
      </c>
      <c r="B21" s="20" t="s">
        <v>544</v>
      </c>
      <c r="C21" s="22">
        <v>12.268000000000001</v>
      </c>
      <c r="D21" s="22">
        <v>139.999</v>
      </c>
      <c r="E21" s="22">
        <v>79.06</v>
      </c>
      <c r="F21" s="10" t="s">
        <v>231</v>
      </c>
      <c r="G21" s="22">
        <f t="shared" si="2"/>
        <v>73.206999999999994</v>
      </c>
    </row>
    <row r="22" spans="1:7" ht="18.95" customHeight="1">
      <c r="A22" s="6"/>
      <c r="B22" s="20"/>
      <c r="C22" s="22"/>
      <c r="D22" s="22"/>
      <c r="E22" s="22"/>
      <c r="F22" s="10" t="s">
        <v>545</v>
      </c>
      <c r="G22" s="22"/>
    </row>
    <row r="23" spans="1:7" ht="18.95" customHeight="1">
      <c r="A23" s="4">
        <v>14</v>
      </c>
      <c r="B23" s="20" t="s">
        <v>546</v>
      </c>
      <c r="C23" s="22">
        <v>55.354999999999997</v>
      </c>
      <c r="D23" s="22">
        <v>198.15299999999999</v>
      </c>
      <c r="E23" s="22">
        <v>188.34</v>
      </c>
      <c r="F23" s="109" t="s">
        <v>547</v>
      </c>
      <c r="G23" s="22">
        <f t="shared" ref="G23:G32" si="3">C23+D23-E23</f>
        <v>65.167999999999978</v>
      </c>
    </row>
    <row r="24" spans="1:7" ht="18.95" customHeight="1">
      <c r="A24" s="5"/>
      <c r="B24" s="20"/>
      <c r="C24" s="22"/>
      <c r="D24" s="22"/>
      <c r="E24" s="22"/>
      <c r="F24" s="109" t="s">
        <v>16</v>
      </c>
      <c r="G24" s="22"/>
    </row>
    <row r="25" spans="1:7" ht="18.95" customHeight="1">
      <c r="A25" s="6"/>
      <c r="B25" s="20"/>
      <c r="C25" s="22"/>
      <c r="D25" s="22"/>
      <c r="E25" s="22"/>
      <c r="F25" s="109" t="s">
        <v>548</v>
      </c>
      <c r="G25" s="22"/>
    </row>
    <row r="26" spans="1:7" ht="18.95" customHeight="1">
      <c r="A26" s="4">
        <v>15</v>
      </c>
      <c r="B26" s="20" t="s">
        <v>549</v>
      </c>
      <c r="C26" s="22">
        <v>10.205500000000001</v>
      </c>
      <c r="D26" s="22">
        <v>12.273</v>
      </c>
      <c r="E26" s="22">
        <v>16.82</v>
      </c>
      <c r="F26" s="109" t="s">
        <v>550</v>
      </c>
      <c r="G26" s="22">
        <f t="shared" si="3"/>
        <v>5.6585000000000001</v>
      </c>
    </row>
    <row r="27" spans="1:7" ht="18.95" customHeight="1">
      <c r="A27" s="6"/>
      <c r="B27" s="20"/>
      <c r="C27" s="22"/>
      <c r="D27" s="22"/>
      <c r="E27" s="22"/>
      <c r="F27" s="10" t="s">
        <v>535</v>
      </c>
      <c r="G27" s="22"/>
    </row>
    <row r="28" spans="1:7" ht="18.95" customHeight="1">
      <c r="A28" s="3">
        <v>16</v>
      </c>
      <c r="B28" s="10" t="s">
        <v>551</v>
      </c>
      <c r="C28" s="13">
        <v>0</v>
      </c>
      <c r="D28" s="13">
        <v>0</v>
      </c>
      <c r="E28" s="13">
        <v>0</v>
      </c>
      <c r="F28" s="10" t="s">
        <v>552</v>
      </c>
      <c r="G28" s="13">
        <f t="shared" si="3"/>
        <v>0</v>
      </c>
    </row>
    <row r="29" spans="1:7" ht="18.95" customHeight="1">
      <c r="A29" s="3">
        <v>17</v>
      </c>
      <c r="B29" s="10" t="s">
        <v>553</v>
      </c>
      <c r="C29" s="13">
        <v>0</v>
      </c>
      <c r="D29" s="13">
        <v>0</v>
      </c>
      <c r="E29" s="13">
        <v>0</v>
      </c>
      <c r="F29" s="10" t="s">
        <v>552</v>
      </c>
      <c r="G29" s="13">
        <f t="shared" si="3"/>
        <v>0</v>
      </c>
    </row>
    <row r="30" spans="1:7" ht="18.95" customHeight="1">
      <c r="A30" s="3">
        <v>18</v>
      </c>
      <c r="B30" s="10" t="s">
        <v>554</v>
      </c>
      <c r="C30" s="13">
        <v>0.8175</v>
      </c>
      <c r="D30" s="13">
        <v>0.317</v>
      </c>
      <c r="E30" s="13">
        <v>0</v>
      </c>
      <c r="F30" s="10" t="s">
        <v>164</v>
      </c>
      <c r="G30" s="13">
        <f t="shared" si="3"/>
        <v>1.1345000000000001</v>
      </c>
    </row>
    <row r="31" spans="1:7" ht="17.25" customHeight="1">
      <c r="A31" s="3">
        <v>19</v>
      </c>
      <c r="B31" s="10" t="s">
        <v>555</v>
      </c>
      <c r="C31" s="13">
        <v>1.224</v>
      </c>
      <c r="D31" s="13">
        <v>2.3149999999999999</v>
      </c>
      <c r="E31" s="13">
        <v>1.67</v>
      </c>
      <c r="F31" s="109" t="s">
        <v>556</v>
      </c>
      <c r="G31" s="13">
        <f t="shared" si="3"/>
        <v>1.8689999999999998</v>
      </c>
    </row>
    <row r="32" spans="1:7" ht="17.25" customHeight="1">
      <c r="A32" s="4">
        <v>20</v>
      </c>
      <c r="B32" s="20" t="s">
        <v>557</v>
      </c>
      <c r="C32" s="22">
        <v>29.965</v>
      </c>
      <c r="D32" s="22">
        <v>64.113</v>
      </c>
      <c r="E32" s="22">
        <v>56.75</v>
      </c>
      <c r="F32" s="10" t="s">
        <v>231</v>
      </c>
      <c r="G32" s="22">
        <f t="shared" si="3"/>
        <v>37.328000000000003</v>
      </c>
    </row>
    <row r="33" spans="1:7" ht="17.25" customHeight="1">
      <c r="A33" s="5"/>
      <c r="B33" s="20"/>
      <c r="C33" s="22"/>
      <c r="D33" s="22"/>
      <c r="E33" s="22"/>
      <c r="F33" s="10" t="s">
        <v>535</v>
      </c>
      <c r="G33" s="22"/>
    </row>
    <row r="34" spans="1:7" ht="27" customHeight="1">
      <c r="A34" s="6"/>
      <c r="B34" s="20"/>
      <c r="C34" s="22"/>
      <c r="D34" s="22"/>
      <c r="E34" s="22"/>
      <c r="F34" s="10" t="s">
        <v>542</v>
      </c>
      <c r="G34" s="22"/>
    </row>
    <row r="35" spans="1:7" ht="20.25" customHeight="1">
      <c r="A35" s="4">
        <v>21</v>
      </c>
      <c r="B35" s="20" t="s">
        <v>558</v>
      </c>
      <c r="C35" s="22">
        <v>3.5794999999999999</v>
      </c>
      <c r="D35" s="22">
        <v>33.781999999999996</v>
      </c>
      <c r="E35" s="22">
        <v>18.36</v>
      </c>
      <c r="F35" s="10" t="s">
        <v>231</v>
      </c>
      <c r="G35" s="22">
        <f t="shared" ref="G35:G40" si="4">C35+D35-E35</f>
        <v>19.0015</v>
      </c>
    </row>
    <row r="36" spans="1:7" ht="20.25" customHeight="1">
      <c r="A36" s="6"/>
      <c r="B36" s="20"/>
      <c r="C36" s="22"/>
      <c r="D36" s="22"/>
      <c r="E36" s="22"/>
      <c r="F36" s="10" t="s">
        <v>535</v>
      </c>
      <c r="G36" s="22"/>
    </row>
    <row r="37" spans="1:7" ht="20.25" customHeight="1">
      <c r="A37" s="4">
        <v>22</v>
      </c>
      <c r="B37" s="20" t="s">
        <v>559</v>
      </c>
      <c r="C37" s="22">
        <v>256.54000000000002</v>
      </c>
      <c r="D37" s="22">
        <v>1665.6759999999999</v>
      </c>
      <c r="E37" s="22">
        <v>1698.02</v>
      </c>
      <c r="F37" s="10" t="s">
        <v>231</v>
      </c>
      <c r="G37" s="22">
        <f t="shared" si="4"/>
        <v>224.19599999999991</v>
      </c>
    </row>
    <row r="38" spans="1:7" ht="27" customHeight="1">
      <c r="A38" s="5"/>
      <c r="B38" s="20"/>
      <c r="C38" s="22"/>
      <c r="D38" s="22"/>
      <c r="E38" s="22"/>
      <c r="F38" s="10" t="s">
        <v>560</v>
      </c>
      <c r="G38" s="22"/>
    </row>
    <row r="39" spans="1:7" ht="18" customHeight="1">
      <c r="A39" s="6"/>
      <c r="B39" s="20"/>
      <c r="C39" s="22"/>
      <c r="D39" s="22"/>
      <c r="E39" s="22"/>
      <c r="F39" s="10" t="s">
        <v>535</v>
      </c>
      <c r="G39" s="22"/>
    </row>
    <row r="40" spans="1:7" ht="18" customHeight="1">
      <c r="A40" s="4">
        <v>23</v>
      </c>
      <c r="B40" s="20" t="s">
        <v>561</v>
      </c>
      <c r="C40" s="22">
        <v>151.7355</v>
      </c>
      <c r="D40" s="22">
        <v>1192.9715000000001</v>
      </c>
      <c r="E40" s="22">
        <v>1193.078</v>
      </c>
      <c r="F40" s="10" t="s">
        <v>231</v>
      </c>
      <c r="G40" s="22">
        <f t="shared" si="4"/>
        <v>151.62900000000013</v>
      </c>
    </row>
    <row r="41" spans="1:7" ht="18" customHeight="1">
      <c r="A41" s="5"/>
      <c r="B41" s="20"/>
      <c r="C41" s="22"/>
      <c r="D41" s="22"/>
      <c r="E41" s="22"/>
      <c r="F41" s="10" t="s">
        <v>562</v>
      </c>
      <c r="G41" s="22"/>
    </row>
    <row r="42" spans="1:7" ht="18" customHeight="1">
      <c r="A42" s="6"/>
      <c r="B42" s="20"/>
      <c r="C42" s="22"/>
      <c r="D42" s="22"/>
      <c r="E42" s="22"/>
      <c r="F42" s="10" t="s">
        <v>194</v>
      </c>
      <c r="G42" s="22"/>
    </row>
    <row r="43" spans="1:7" ht="27" customHeight="1">
      <c r="A43" s="117" t="s">
        <v>581</v>
      </c>
      <c r="B43" s="118"/>
      <c r="C43" s="27">
        <f>C3+C4+C5+C6+C7+C11+C13+C14+C16+C17+C19+C20+C21+C23+C26+C28+C29+C30+C31+C32+C35+C37+C40</f>
        <v>760.64910000000009</v>
      </c>
      <c r="D43" s="27">
        <f>D3+D4+D5+D6+D7+D11+D13+D14+D16+D17+D19+D20+D21+D23+D26+D28+D29+D30+D31+D32+D35+D37+D40</f>
        <v>5464.6885000000002</v>
      </c>
      <c r="E43" s="27">
        <f>E3+E4+E5+E6+E7+E11+E13+E14+E16+E17+E19+E20+E21+E23+E26+E28+E29+E30+E31+E32+E35+E37+E40</f>
        <v>5222.1380000000008</v>
      </c>
      <c r="F43" s="110"/>
      <c r="G43" s="27">
        <f>SUM(G3:G42)</f>
        <v>1003.1996</v>
      </c>
    </row>
    <row r="44" spans="1:7" ht="27" customHeight="1">
      <c r="A44" s="3">
        <v>1</v>
      </c>
      <c r="B44" s="102" t="s">
        <v>563</v>
      </c>
      <c r="C44" s="13">
        <v>10.029</v>
      </c>
      <c r="D44" s="13">
        <v>15.497</v>
      </c>
      <c r="E44" s="13">
        <v>9.9600000000000009</v>
      </c>
      <c r="F44" s="10" t="s">
        <v>231</v>
      </c>
      <c r="G44" s="13">
        <f t="shared" ref="G44:G54" si="5">C44+D44-E44</f>
        <v>15.565999999999999</v>
      </c>
    </row>
    <row r="45" spans="1:7" ht="27" customHeight="1">
      <c r="A45" s="4">
        <v>2</v>
      </c>
      <c r="B45" s="103" t="s">
        <v>564</v>
      </c>
      <c r="C45" s="22">
        <v>44.04</v>
      </c>
      <c r="D45" s="22">
        <v>213.65199999999999</v>
      </c>
      <c r="E45" s="22">
        <v>170.78</v>
      </c>
      <c r="F45" s="10" t="s">
        <v>231</v>
      </c>
      <c r="G45" s="22">
        <f t="shared" si="5"/>
        <v>86.912000000000006</v>
      </c>
    </row>
    <row r="46" spans="1:7" ht="27" customHeight="1">
      <c r="A46" s="5"/>
      <c r="B46" s="20"/>
      <c r="C46" s="22"/>
      <c r="D46" s="22"/>
      <c r="E46" s="22"/>
      <c r="F46" s="10" t="s">
        <v>542</v>
      </c>
      <c r="G46" s="22"/>
    </row>
    <row r="47" spans="1:7" ht="24.95" customHeight="1">
      <c r="A47" s="6"/>
      <c r="B47" s="20"/>
      <c r="C47" s="22"/>
      <c r="D47" s="22"/>
      <c r="E47" s="22"/>
      <c r="F47" s="109" t="s">
        <v>565</v>
      </c>
      <c r="G47" s="22"/>
    </row>
    <row r="48" spans="1:7" ht="16.5" customHeight="1">
      <c r="A48" s="3">
        <v>3</v>
      </c>
      <c r="B48" s="102" t="s">
        <v>566</v>
      </c>
      <c r="C48" s="13">
        <v>0.73599999999999999</v>
      </c>
      <c r="D48" s="13">
        <v>1.0660000000000001</v>
      </c>
      <c r="E48" s="13">
        <v>0</v>
      </c>
      <c r="F48" s="10" t="s">
        <v>164</v>
      </c>
      <c r="G48" s="13">
        <f t="shared" si="5"/>
        <v>1.802</v>
      </c>
    </row>
    <row r="49" spans="1:7" ht="16.5" customHeight="1">
      <c r="A49" s="3">
        <v>4</v>
      </c>
      <c r="B49" s="113" t="s">
        <v>9</v>
      </c>
      <c r="C49" s="13">
        <v>4.1150000000000002</v>
      </c>
      <c r="D49" s="13">
        <v>4.7089999999999996</v>
      </c>
      <c r="E49" s="13">
        <v>0</v>
      </c>
      <c r="F49" s="10" t="s">
        <v>164</v>
      </c>
      <c r="G49" s="13">
        <f t="shared" si="5"/>
        <v>8.8239999999999998</v>
      </c>
    </row>
    <row r="50" spans="1:7" ht="16.5" customHeight="1">
      <c r="A50" s="3">
        <v>5</v>
      </c>
      <c r="B50" s="102" t="s">
        <v>567</v>
      </c>
      <c r="C50" s="13">
        <v>0.80249999999999999</v>
      </c>
      <c r="D50" s="13">
        <v>4.4499999999999998E-2</v>
      </c>
      <c r="E50" s="13">
        <v>0</v>
      </c>
      <c r="F50" s="10" t="s">
        <v>164</v>
      </c>
      <c r="G50" s="13">
        <f t="shared" si="5"/>
        <v>0.84699999999999998</v>
      </c>
    </row>
    <row r="51" spans="1:7" ht="16.5" customHeight="1">
      <c r="A51" s="3">
        <v>6</v>
      </c>
      <c r="B51" s="102" t="s">
        <v>213</v>
      </c>
      <c r="C51" s="13">
        <v>2.113</v>
      </c>
      <c r="D51" s="13">
        <v>3.9649999999999999</v>
      </c>
      <c r="E51" s="13">
        <v>0</v>
      </c>
      <c r="F51" s="10" t="s">
        <v>164</v>
      </c>
      <c r="G51" s="13">
        <f t="shared" si="5"/>
        <v>6.0779999999999994</v>
      </c>
    </row>
    <row r="52" spans="1:7" ht="16.5" customHeight="1">
      <c r="A52" s="3">
        <v>7</v>
      </c>
      <c r="B52" s="102" t="s">
        <v>568</v>
      </c>
      <c r="C52" s="13">
        <v>9.2520000000000007</v>
      </c>
      <c r="D52" s="13">
        <v>50.54</v>
      </c>
      <c r="E52" s="13">
        <v>44.42</v>
      </c>
      <c r="F52" s="109" t="s">
        <v>548</v>
      </c>
      <c r="G52" s="13">
        <f t="shared" si="5"/>
        <v>15.372</v>
      </c>
    </row>
    <row r="53" spans="1:7" ht="16.5" customHeight="1">
      <c r="A53" s="3">
        <v>8</v>
      </c>
      <c r="B53" s="102" t="s">
        <v>569</v>
      </c>
      <c r="C53" s="13">
        <v>0.55800000000000005</v>
      </c>
      <c r="D53" s="13">
        <v>13.7475</v>
      </c>
      <c r="E53" s="13">
        <v>13.1</v>
      </c>
      <c r="F53" s="10" t="s">
        <v>570</v>
      </c>
      <c r="G53" s="13">
        <f t="shared" si="5"/>
        <v>1.2055000000000007</v>
      </c>
    </row>
    <row r="54" spans="1:7" ht="16.5" customHeight="1">
      <c r="A54" s="4">
        <v>9</v>
      </c>
      <c r="B54" s="103" t="s">
        <v>571</v>
      </c>
      <c r="C54" s="22">
        <v>42.864699999999999</v>
      </c>
      <c r="D54" s="22">
        <v>74.279499999999999</v>
      </c>
      <c r="E54" s="22">
        <v>97.04</v>
      </c>
      <c r="F54" s="10" t="s">
        <v>231</v>
      </c>
      <c r="G54" s="22">
        <f t="shared" si="5"/>
        <v>20.104199999999992</v>
      </c>
    </row>
    <row r="55" spans="1:7" ht="16.5" customHeight="1">
      <c r="A55" s="5"/>
      <c r="B55" s="20"/>
      <c r="C55" s="22"/>
      <c r="D55" s="22"/>
      <c r="E55" s="22"/>
      <c r="F55" s="10" t="s">
        <v>525</v>
      </c>
      <c r="G55" s="22"/>
    </row>
    <row r="56" spans="1:7" ht="30.75" customHeight="1">
      <c r="A56" s="5"/>
      <c r="B56" s="20"/>
      <c r="C56" s="22"/>
      <c r="D56" s="22"/>
      <c r="E56" s="22"/>
      <c r="F56" s="10" t="s">
        <v>542</v>
      </c>
      <c r="G56" s="22"/>
    </row>
    <row r="57" spans="1:7" ht="16.5" customHeight="1">
      <c r="A57" s="6"/>
      <c r="B57" s="20"/>
      <c r="C57" s="22"/>
      <c r="D57" s="22"/>
      <c r="E57" s="22"/>
      <c r="F57" s="10" t="s">
        <v>535</v>
      </c>
      <c r="G57" s="22"/>
    </row>
    <row r="58" spans="1:7" ht="16.5" customHeight="1">
      <c r="A58" s="3">
        <v>10</v>
      </c>
      <c r="B58" s="109" t="s">
        <v>9</v>
      </c>
      <c r="C58" s="13">
        <v>12.276</v>
      </c>
      <c r="D58" s="13">
        <v>0</v>
      </c>
      <c r="E58" s="13">
        <v>0</v>
      </c>
      <c r="F58" s="109" t="s">
        <v>572</v>
      </c>
      <c r="G58" s="13">
        <f>C58+D58-E58</f>
        <v>12.276</v>
      </c>
    </row>
    <row r="59" spans="1:7" ht="24.75" customHeight="1">
      <c r="A59" s="119" t="s">
        <v>573</v>
      </c>
      <c r="B59" s="120"/>
      <c r="C59" s="27">
        <f t="shared" ref="C59:E59" si="6">SUM(C44:C58)</f>
        <v>126.78620000000001</v>
      </c>
      <c r="D59" s="27">
        <f t="shared" si="6"/>
        <v>377.50049999999999</v>
      </c>
      <c r="E59" s="27">
        <f t="shared" si="6"/>
        <v>335.3</v>
      </c>
      <c r="F59" s="110"/>
      <c r="G59" s="27">
        <f>C59+D59-E59</f>
        <v>168.98669999999998</v>
      </c>
    </row>
    <row r="60" spans="1:7" ht="24.75" customHeight="1">
      <c r="A60" s="121" t="s">
        <v>272</v>
      </c>
      <c r="B60" s="122"/>
      <c r="C60" s="27">
        <f t="shared" ref="C60:E60" si="7">C43+C59</f>
        <v>887.4353000000001</v>
      </c>
      <c r="D60" s="27">
        <f t="shared" si="7"/>
        <v>5842.1890000000003</v>
      </c>
      <c r="E60" s="27">
        <f t="shared" si="7"/>
        <v>5557.438000000001</v>
      </c>
      <c r="F60" s="63"/>
      <c r="G60" s="27">
        <f>G43+G59</f>
        <v>1172.1863000000001</v>
      </c>
    </row>
    <row r="61" spans="1:7" ht="21.75" customHeight="1">
      <c r="A61" s="114" t="s">
        <v>574</v>
      </c>
      <c r="B61" s="115"/>
      <c r="C61" s="115"/>
      <c r="D61" s="115"/>
      <c r="E61" s="115"/>
      <c r="F61" s="115"/>
      <c r="G61" s="116"/>
    </row>
  </sheetData>
  <mergeCells count="83">
    <mergeCell ref="A61:G61"/>
    <mergeCell ref="A7:A10"/>
    <mergeCell ref="A11:A12"/>
    <mergeCell ref="A21:A22"/>
    <mergeCell ref="A23:A25"/>
    <mergeCell ref="A26:A27"/>
    <mergeCell ref="A43:B43"/>
    <mergeCell ref="A45:A47"/>
    <mergeCell ref="A54:A57"/>
    <mergeCell ref="A59:B59"/>
    <mergeCell ref="A60:B60"/>
    <mergeCell ref="G54:G57"/>
    <mergeCell ref="A1:G1"/>
    <mergeCell ref="A17:A18"/>
    <mergeCell ref="A14:A15"/>
    <mergeCell ref="A32:A34"/>
    <mergeCell ref="A35:A36"/>
    <mergeCell ref="A37:A39"/>
    <mergeCell ref="A40:A42"/>
    <mergeCell ref="B54:B57"/>
    <mergeCell ref="C54:C57"/>
    <mergeCell ref="D54:D57"/>
    <mergeCell ref="E54:E57"/>
    <mergeCell ref="G40:G42"/>
    <mergeCell ref="B45:B47"/>
    <mergeCell ref="C45:C47"/>
    <mergeCell ref="D45:D47"/>
    <mergeCell ref="E45:E47"/>
    <mergeCell ref="G45:G47"/>
    <mergeCell ref="B40:B42"/>
    <mergeCell ref="C40:C42"/>
    <mergeCell ref="D40:D42"/>
    <mergeCell ref="E40:E42"/>
    <mergeCell ref="G32:G34"/>
    <mergeCell ref="E35:E36"/>
    <mergeCell ref="G35:G36"/>
    <mergeCell ref="B37:B39"/>
    <mergeCell ref="C37:C39"/>
    <mergeCell ref="D37:D39"/>
    <mergeCell ref="E37:E39"/>
    <mergeCell ref="G37:G39"/>
    <mergeCell ref="G23:G25"/>
    <mergeCell ref="B26:B27"/>
    <mergeCell ref="C26:C27"/>
    <mergeCell ref="D26:D27"/>
    <mergeCell ref="E26:E27"/>
    <mergeCell ref="G26:G27"/>
    <mergeCell ref="G17:G18"/>
    <mergeCell ref="B21:B22"/>
    <mergeCell ref="C21:C22"/>
    <mergeCell ref="D21:D22"/>
    <mergeCell ref="E21:E22"/>
    <mergeCell ref="G21:G22"/>
    <mergeCell ref="G11:G12"/>
    <mergeCell ref="B14:B15"/>
    <mergeCell ref="C14:C15"/>
    <mergeCell ref="D14:D15"/>
    <mergeCell ref="E14:E15"/>
    <mergeCell ref="G14:G15"/>
    <mergeCell ref="B7:B10"/>
    <mergeCell ref="C7:C10"/>
    <mergeCell ref="D7:D10"/>
    <mergeCell ref="E7:E10"/>
    <mergeCell ref="G7:G10"/>
    <mergeCell ref="B11:B12"/>
    <mergeCell ref="C11:C12"/>
    <mergeCell ref="D11:D12"/>
    <mergeCell ref="E11:E12"/>
    <mergeCell ref="B17:B18"/>
    <mergeCell ref="C17:C18"/>
    <mergeCell ref="D17:D18"/>
    <mergeCell ref="E17:E18"/>
    <mergeCell ref="B23:B25"/>
    <mergeCell ref="C23:C25"/>
    <mergeCell ref="D23:D25"/>
    <mergeCell ref="E23:E25"/>
    <mergeCell ref="B35:B36"/>
    <mergeCell ref="B32:B34"/>
    <mergeCell ref="C35:C36"/>
    <mergeCell ref="C32:C34"/>
    <mergeCell ref="D35:D36"/>
    <mergeCell ref="D32:D34"/>
    <mergeCell ref="E32:E34"/>
  </mergeCells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topLeftCell="A31" zoomScaleSheetLayoutView="100" workbookViewId="0">
      <selection activeCell="K36" sqref="K36"/>
    </sheetView>
  </sheetViews>
  <sheetFormatPr defaultColWidth="9" defaultRowHeight="14.25"/>
  <cols>
    <col min="1" max="1" width="5.25" style="1" customWidth="1"/>
    <col min="2" max="2" width="16" style="1" customWidth="1"/>
    <col min="3" max="3" width="9.375" style="1" customWidth="1"/>
    <col min="4" max="4" width="7.875" style="1" customWidth="1"/>
    <col min="5" max="5" width="8" style="1" customWidth="1"/>
    <col min="6" max="6" width="26" style="1" customWidth="1"/>
    <col min="7" max="7" width="11.25" style="1" customWidth="1"/>
  </cols>
  <sheetData>
    <row r="1" spans="1:7" ht="18.75">
      <c r="A1" s="39" t="s">
        <v>625</v>
      </c>
      <c r="B1" s="123"/>
      <c r="C1" s="123"/>
      <c r="D1" s="123"/>
      <c r="E1" s="123"/>
      <c r="F1" s="123"/>
      <c r="G1" s="123"/>
    </row>
    <row r="2" spans="1:7" ht="27" customHeight="1">
      <c r="A2" s="132" t="s">
        <v>626</v>
      </c>
      <c r="B2" s="132" t="s">
        <v>627</v>
      </c>
      <c r="C2" s="133" t="s">
        <v>628</v>
      </c>
      <c r="D2" s="133" t="s">
        <v>629</v>
      </c>
      <c r="E2" s="133" t="s">
        <v>630</v>
      </c>
      <c r="F2" s="132" t="s">
        <v>631</v>
      </c>
      <c r="G2" s="134" t="s">
        <v>580</v>
      </c>
    </row>
    <row r="3" spans="1:7" ht="27" customHeight="1">
      <c r="A3" s="124">
        <v>1</v>
      </c>
      <c r="B3" s="124" t="s">
        <v>582</v>
      </c>
      <c r="C3" s="13">
        <v>18.515799999999999</v>
      </c>
      <c r="D3" s="44">
        <v>158.483</v>
      </c>
      <c r="E3" s="44">
        <v>174.89850000000001</v>
      </c>
      <c r="F3" s="125" t="s">
        <v>583</v>
      </c>
      <c r="G3" s="95">
        <f>C3+D3-E3</f>
        <v>2.1003000000000043</v>
      </c>
    </row>
    <row r="4" spans="1:7" ht="27" customHeight="1">
      <c r="A4" s="124">
        <v>2</v>
      </c>
      <c r="B4" s="124" t="s">
        <v>584</v>
      </c>
      <c r="C4" s="13">
        <v>146.38263000000001</v>
      </c>
      <c r="D4" s="44">
        <v>356.9572</v>
      </c>
      <c r="E4" s="44">
        <v>227.2594</v>
      </c>
      <c r="F4" s="126" t="s">
        <v>585</v>
      </c>
      <c r="G4" s="95">
        <f t="shared" ref="G4:G40" si="0">C4+D4-E4</f>
        <v>276.08042999999998</v>
      </c>
    </row>
    <row r="5" spans="1:7" ht="27" customHeight="1">
      <c r="A5" s="124">
        <v>3</v>
      </c>
      <c r="B5" s="127" t="s">
        <v>586</v>
      </c>
      <c r="C5" s="129">
        <v>14.0344</v>
      </c>
      <c r="D5" s="129">
        <v>20.855</v>
      </c>
      <c r="E5" s="129">
        <v>34.889400000000002</v>
      </c>
      <c r="F5" s="125" t="s">
        <v>587</v>
      </c>
      <c r="G5" s="95">
        <f t="shared" si="0"/>
        <v>0</v>
      </c>
    </row>
    <row r="6" spans="1:7" ht="27" customHeight="1">
      <c r="A6" s="124">
        <v>4</v>
      </c>
      <c r="B6" s="127" t="s">
        <v>588</v>
      </c>
      <c r="C6" s="130">
        <v>116.8357</v>
      </c>
      <c r="D6" s="131">
        <v>699.62900000000002</v>
      </c>
      <c r="E6" s="131">
        <v>707.05050000000006</v>
      </c>
      <c r="F6" s="126" t="s">
        <v>589</v>
      </c>
      <c r="G6" s="95">
        <f t="shared" si="0"/>
        <v>109.41419999999994</v>
      </c>
    </row>
    <row r="7" spans="1:7" ht="27" customHeight="1">
      <c r="A7" s="124">
        <v>5</v>
      </c>
      <c r="B7" s="127" t="s">
        <v>590</v>
      </c>
      <c r="C7" s="129">
        <v>38.635199999999699</v>
      </c>
      <c r="D7" s="129">
        <v>1414.837</v>
      </c>
      <c r="E7" s="129">
        <v>1300.21</v>
      </c>
      <c r="F7" s="125" t="s">
        <v>587</v>
      </c>
      <c r="G7" s="95">
        <f t="shared" si="0"/>
        <v>153.26219999999967</v>
      </c>
    </row>
    <row r="8" spans="1:7" ht="27" customHeight="1">
      <c r="A8" s="124">
        <v>6</v>
      </c>
      <c r="B8" s="127" t="s">
        <v>536</v>
      </c>
      <c r="C8" s="130">
        <v>78.2059</v>
      </c>
      <c r="D8" s="131">
        <v>140.709</v>
      </c>
      <c r="E8" s="131">
        <v>194.13</v>
      </c>
      <c r="F8" s="125" t="s">
        <v>591</v>
      </c>
      <c r="G8" s="95">
        <f t="shared" si="0"/>
        <v>24.784899999999993</v>
      </c>
    </row>
    <row r="9" spans="1:7" ht="27" customHeight="1">
      <c r="A9" s="124">
        <v>7</v>
      </c>
      <c r="B9" s="124" t="s">
        <v>539</v>
      </c>
      <c r="C9" s="13">
        <v>5.41500000000008</v>
      </c>
      <c r="D9" s="44">
        <v>420.54199999999997</v>
      </c>
      <c r="E9" s="95">
        <v>386.9325</v>
      </c>
      <c r="F9" s="125" t="s">
        <v>592</v>
      </c>
      <c r="G9" s="95">
        <f t="shared" si="0"/>
        <v>39.024500000000046</v>
      </c>
    </row>
    <row r="10" spans="1:7" ht="27" customHeight="1">
      <c r="A10" s="124">
        <v>8</v>
      </c>
      <c r="B10" s="124" t="s">
        <v>593</v>
      </c>
      <c r="C10" s="13">
        <v>2.7860999999999998</v>
      </c>
      <c r="D10" s="44">
        <v>0.93969999999999998</v>
      </c>
      <c r="E10" s="44">
        <v>1.3</v>
      </c>
      <c r="F10" s="125" t="s">
        <v>592</v>
      </c>
      <c r="G10" s="95">
        <f t="shared" si="0"/>
        <v>2.4257999999999997</v>
      </c>
    </row>
    <row r="11" spans="1:7" ht="27" customHeight="1">
      <c r="A11" s="124">
        <v>9</v>
      </c>
      <c r="B11" s="124" t="s">
        <v>543</v>
      </c>
      <c r="C11" s="13">
        <v>0.55549999999999999</v>
      </c>
      <c r="D11" s="44">
        <v>2.7000000000000001E-3</v>
      </c>
      <c r="E11" s="95">
        <v>0</v>
      </c>
      <c r="F11" s="125" t="s">
        <v>594</v>
      </c>
      <c r="G11" s="95">
        <f t="shared" si="0"/>
        <v>0.55820000000000003</v>
      </c>
    </row>
    <row r="12" spans="1:7" ht="27" customHeight="1">
      <c r="A12" s="124">
        <v>10</v>
      </c>
      <c r="B12" s="124" t="s">
        <v>595</v>
      </c>
      <c r="C12" s="13">
        <v>92.295400000000001</v>
      </c>
      <c r="D12" s="44">
        <v>93.918700000000001</v>
      </c>
      <c r="E12" s="44">
        <v>159.8845</v>
      </c>
      <c r="F12" s="125" t="s">
        <v>596</v>
      </c>
      <c r="G12" s="95">
        <f t="shared" si="0"/>
        <v>26.329599999999999</v>
      </c>
    </row>
    <row r="13" spans="1:7" ht="27" customHeight="1">
      <c r="A13" s="124">
        <v>11</v>
      </c>
      <c r="B13" s="127" t="s">
        <v>597</v>
      </c>
      <c r="C13" s="129">
        <v>20.2165</v>
      </c>
      <c r="D13" s="129">
        <v>46.8977</v>
      </c>
      <c r="E13" s="129">
        <v>46.9375</v>
      </c>
      <c r="F13" s="125" t="s">
        <v>598</v>
      </c>
      <c r="G13" s="95">
        <f t="shared" si="0"/>
        <v>20.176699999999997</v>
      </c>
    </row>
    <row r="14" spans="1:7" ht="27" customHeight="1">
      <c r="A14" s="124">
        <v>12</v>
      </c>
      <c r="B14" s="127" t="s">
        <v>599</v>
      </c>
      <c r="C14" s="129">
        <v>133.71369999999999</v>
      </c>
      <c r="D14" s="129">
        <v>1684.1463000000001</v>
      </c>
      <c r="E14" s="129">
        <v>1735.9658999999999</v>
      </c>
      <c r="F14" s="125" t="s">
        <v>600</v>
      </c>
      <c r="G14" s="95">
        <f t="shared" si="0"/>
        <v>81.894100000000208</v>
      </c>
    </row>
    <row r="15" spans="1:7" ht="27" customHeight="1">
      <c r="A15" s="124">
        <v>13</v>
      </c>
      <c r="B15" s="124" t="s">
        <v>601</v>
      </c>
      <c r="C15" s="13">
        <v>174.46600000000001</v>
      </c>
      <c r="D15" s="44">
        <v>1711.49</v>
      </c>
      <c r="E15" s="95">
        <v>1695.0060000000001</v>
      </c>
      <c r="F15" s="126" t="s">
        <v>46</v>
      </c>
      <c r="G15" s="95">
        <f t="shared" si="0"/>
        <v>190.95000000000005</v>
      </c>
    </row>
    <row r="16" spans="1:7" ht="27" customHeight="1">
      <c r="A16" s="124">
        <v>14</v>
      </c>
      <c r="B16" s="124" t="s">
        <v>602</v>
      </c>
      <c r="C16" s="13">
        <v>2.52</v>
      </c>
      <c r="D16" s="44">
        <v>6.8869999999999996</v>
      </c>
      <c r="E16" s="44">
        <v>8.83</v>
      </c>
      <c r="F16" s="126" t="s">
        <v>603</v>
      </c>
      <c r="G16" s="95">
        <f t="shared" si="0"/>
        <v>0.57699999999999996</v>
      </c>
    </row>
    <row r="17" spans="1:7" ht="27" customHeight="1">
      <c r="A17" s="124">
        <v>15</v>
      </c>
      <c r="B17" s="124" t="s">
        <v>604</v>
      </c>
      <c r="C17" s="13">
        <v>1.6020000000000001</v>
      </c>
      <c r="D17" s="44">
        <v>3.181</v>
      </c>
      <c r="E17" s="44">
        <v>1.97</v>
      </c>
      <c r="F17" s="125" t="s">
        <v>605</v>
      </c>
      <c r="G17" s="95">
        <f t="shared" si="0"/>
        <v>2.8130000000000006</v>
      </c>
    </row>
    <row r="18" spans="1:7" ht="27" customHeight="1">
      <c r="A18" s="124">
        <v>16</v>
      </c>
      <c r="B18" s="127" t="s">
        <v>606</v>
      </c>
      <c r="C18" s="129">
        <v>24.442499999999999</v>
      </c>
      <c r="D18" s="129">
        <v>381.52300000000002</v>
      </c>
      <c r="E18" s="129">
        <v>373.89800000000002</v>
      </c>
      <c r="F18" s="125" t="s">
        <v>607</v>
      </c>
      <c r="G18" s="95">
        <f t="shared" si="0"/>
        <v>32.067499999999995</v>
      </c>
    </row>
    <row r="19" spans="1:7" ht="27" customHeight="1">
      <c r="A19" s="124">
        <v>17</v>
      </c>
      <c r="B19" s="127" t="s">
        <v>197</v>
      </c>
      <c r="C19" s="129">
        <v>15.406000000000001</v>
      </c>
      <c r="D19" s="129">
        <v>3.2027000000000001</v>
      </c>
      <c r="E19" s="129">
        <v>0</v>
      </c>
      <c r="F19" s="125" t="s">
        <v>594</v>
      </c>
      <c r="G19" s="95">
        <f t="shared" si="0"/>
        <v>18.608699999999999</v>
      </c>
    </row>
    <row r="20" spans="1:7" ht="27" customHeight="1">
      <c r="A20" s="124">
        <v>18</v>
      </c>
      <c r="B20" s="124" t="s">
        <v>198</v>
      </c>
      <c r="C20" s="13">
        <v>0.19569999999999901</v>
      </c>
      <c r="D20" s="44">
        <v>0.34399999999999997</v>
      </c>
      <c r="E20" s="44">
        <v>0</v>
      </c>
      <c r="F20" s="125" t="s">
        <v>594</v>
      </c>
      <c r="G20" s="95">
        <f t="shared" si="0"/>
        <v>0.53969999999999896</v>
      </c>
    </row>
    <row r="21" spans="1:7" ht="27" customHeight="1">
      <c r="A21" s="124">
        <v>19</v>
      </c>
      <c r="B21" s="127" t="s">
        <v>199</v>
      </c>
      <c r="C21" s="129">
        <v>289.41680000000002</v>
      </c>
      <c r="D21" s="129">
        <v>114.68940000000001</v>
      </c>
      <c r="E21" s="129">
        <v>0</v>
      </c>
      <c r="F21" s="125" t="s">
        <v>594</v>
      </c>
      <c r="G21" s="95">
        <f t="shared" si="0"/>
        <v>404.10620000000006</v>
      </c>
    </row>
    <row r="22" spans="1:7" ht="27" customHeight="1">
      <c r="A22" s="124">
        <v>20</v>
      </c>
      <c r="B22" s="124" t="s">
        <v>608</v>
      </c>
      <c r="C22" s="13">
        <v>3.23</v>
      </c>
      <c r="D22" s="44">
        <v>1.0760000000000001</v>
      </c>
      <c r="E22" s="44">
        <v>0</v>
      </c>
      <c r="F22" s="125" t="s">
        <v>594</v>
      </c>
      <c r="G22" s="95">
        <f t="shared" si="0"/>
        <v>4.306</v>
      </c>
    </row>
    <row r="23" spans="1:7" ht="27" customHeight="1">
      <c r="A23" s="124">
        <v>21</v>
      </c>
      <c r="B23" s="124" t="s">
        <v>554</v>
      </c>
      <c r="C23" s="13">
        <v>1.4356</v>
      </c>
      <c r="D23" s="44">
        <v>1.0379</v>
      </c>
      <c r="E23" s="95">
        <v>0</v>
      </c>
      <c r="F23" s="125" t="s">
        <v>594</v>
      </c>
      <c r="G23" s="95">
        <f t="shared" si="0"/>
        <v>2.4735</v>
      </c>
    </row>
    <row r="24" spans="1:7" ht="27" customHeight="1">
      <c r="A24" s="124">
        <v>22</v>
      </c>
      <c r="B24" s="124" t="s">
        <v>546</v>
      </c>
      <c r="C24" s="13">
        <v>23.207999999999998</v>
      </c>
      <c r="D24" s="44">
        <v>113.566</v>
      </c>
      <c r="E24" s="95">
        <v>133.50800000000001</v>
      </c>
      <c r="F24" s="125" t="s">
        <v>583</v>
      </c>
      <c r="G24" s="95">
        <f t="shared" si="0"/>
        <v>3.2659999999999911</v>
      </c>
    </row>
    <row r="25" spans="1:7" ht="27" customHeight="1">
      <c r="A25" s="124">
        <v>23</v>
      </c>
      <c r="B25" s="124" t="s">
        <v>609</v>
      </c>
      <c r="C25" s="13">
        <v>1.19349999999999</v>
      </c>
      <c r="D25" s="44">
        <v>24.837</v>
      </c>
      <c r="E25" s="95">
        <v>13.644</v>
      </c>
      <c r="F25" s="125" t="s">
        <v>610</v>
      </c>
      <c r="G25" s="95">
        <f t="shared" si="0"/>
        <v>12.386499999999989</v>
      </c>
    </row>
    <row r="26" spans="1:7" ht="33.75" customHeight="1">
      <c r="A26" s="139" t="s">
        <v>632</v>
      </c>
      <c r="B26" s="136"/>
      <c r="C26" s="27">
        <f>SUM(C3:C25)</f>
        <v>1204.70793</v>
      </c>
      <c r="D26" s="27">
        <f>SUM(D3:D25)</f>
        <v>7399.7512999999999</v>
      </c>
      <c r="E26" s="27">
        <f>SUM(E3:E25)</f>
        <v>7196.3142000000007</v>
      </c>
      <c r="F26" s="137"/>
      <c r="G26" s="138">
        <f t="shared" si="0"/>
        <v>1408.1450299999997</v>
      </c>
    </row>
    <row r="27" spans="1:7" ht="24.95" customHeight="1">
      <c r="A27" s="124">
        <v>1</v>
      </c>
      <c r="B27" s="124" t="s">
        <v>253</v>
      </c>
      <c r="C27" s="13">
        <v>1.9631000000000001</v>
      </c>
      <c r="D27" s="95">
        <v>0.4108</v>
      </c>
      <c r="E27" s="95">
        <v>0</v>
      </c>
      <c r="F27" s="125" t="s">
        <v>594</v>
      </c>
      <c r="G27" s="95">
        <f t="shared" si="0"/>
        <v>2.3738999999999999</v>
      </c>
    </row>
    <row r="28" spans="1:7" ht="24.95" customHeight="1">
      <c r="A28" s="124">
        <v>2</v>
      </c>
      <c r="B28" s="124" t="s">
        <v>611</v>
      </c>
      <c r="C28" s="13">
        <v>1.2883</v>
      </c>
      <c r="D28" s="95">
        <v>0</v>
      </c>
      <c r="E28" s="95">
        <v>0</v>
      </c>
      <c r="F28" s="125" t="s">
        <v>594</v>
      </c>
      <c r="G28" s="95">
        <f t="shared" si="0"/>
        <v>1.2883</v>
      </c>
    </row>
    <row r="29" spans="1:7" ht="24.95" customHeight="1">
      <c r="A29" s="124">
        <v>3</v>
      </c>
      <c r="B29" s="124" t="s">
        <v>612</v>
      </c>
      <c r="C29" s="13">
        <v>294.14510000000001</v>
      </c>
      <c r="D29" s="95">
        <v>25.544</v>
      </c>
      <c r="E29" s="95">
        <v>40.994999999999997</v>
      </c>
      <c r="F29" s="125" t="s">
        <v>594</v>
      </c>
      <c r="G29" s="95">
        <f t="shared" si="0"/>
        <v>278.69409999999999</v>
      </c>
    </row>
    <row r="30" spans="1:7" ht="24.95" customHeight="1">
      <c r="A30" s="124">
        <v>4</v>
      </c>
      <c r="B30" s="124" t="s">
        <v>613</v>
      </c>
      <c r="C30" s="13">
        <v>3.3099999999999997E-2</v>
      </c>
      <c r="D30" s="95">
        <v>0</v>
      </c>
      <c r="E30" s="95">
        <v>0</v>
      </c>
      <c r="F30" s="125" t="s">
        <v>594</v>
      </c>
      <c r="G30" s="95">
        <f t="shared" si="0"/>
        <v>3.3099999999999997E-2</v>
      </c>
    </row>
    <row r="31" spans="1:7" ht="24.95" customHeight="1">
      <c r="A31" s="124">
        <v>5</v>
      </c>
      <c r="B31" s="124" t="s">
        <v>614</v>
      </c>
      <c r="C31" s="13">
        <v>0.60199999999999998</v>
      </c>
      <c r="D31" s="95">
        <v>2.98E-2</v>
      </c>
      <c r="E31" s="95">
        <v>0</v>
      </c>
      <c r="F31" s="125" t="s">
        <v>594</v>
      </c>
      <c r="G31" s="95">
        <f t="shared" si="0"/>
        <v>0.63180000000000003</v>
      </c>
    </row>
    <row r="32" spans="1:7" ht="24.95" customHeight="1">
      <c r="A32" s="124">
        <v>6</v>
      </c>
      <c r="B32" s="124" t="s">
        <v>615</v>
      </c>
      <c r="C32" s="13">
        <v>2.3799000000000001</v>
      </c>
      <c r="D32" s="95">
        <v>0</v>
      </c>
      <c r="E32" s="95">
        <v>0</v>
      </c>
      <c r="F32" s="125" t="s">
        <v>594</v>
      </c>
      <c r="G32" s="95">
        <f t="shared" si="0"/>
        <v>2.3799000000000001</v>
      </c>
    </row>
    <row r="33" spans="1:7" ht="24.95" customHeight="1">
      <c r="A33" s="124">
        <v>7</v>
      </c>
      <c r="B33" s="124" t="s">
        <v>616</v>
      </c>
      <c r="C33" s="13">
        <v>65.572000000000003</v>
      </c>
      <c r="D33" s="95">
        <v>4.6083999999999996</v>
      </c>
      <c r="E33" s="95">
        <v>0</v>
      </c>
      <c r="F33" s="125" t="s">
        <v>594</v>
      </c>
      <c r="G33" s="95">
        <f t="shared" si="0"/>
        <v>70.180400000000006</v>
      </c>
    </row>
    <row r="34" spans="1:7" ht="24.95" customHeight="1">
      <c r="A34" s="124">
        <v>8</v>
      </c>
      <c r="B34" s="124" t="s">
        <v>617</v>
      </c>
      <c r="C34" s="13">
        <v>2.8999999999999998E-3</v>
      </c>
      <c r="D34" s="95">
        <v>0</v>
      </c>
      <c r="E34" s="95">
        <v>0</v>
      </c>
      <c r="F34" s="125" t="s">
        <v>594</v>
      </c>
      <c r="G34" s="95">
        <f t="shared" si="0"/>
        <v>2.8999999999999998E-3</v>
      </c>
    </row>
    <row r="35" spans="1:7" ht="24.95" customHeight="1">
      <c r="A35" s="124">
        <v>9</v>
      </c>
      <c r="B35" s="124" t="s">
        <v>618</v>
      </c>
      <c r="C35" s="13">
        <v>16.645</v>
      </c>
      <c r="D35" s="95">
        <v>15.968999999999999</v>
      </c>
      <c r="E35" s="95">
        <v>12.441000000000001</v>
      </c>
      <c r="F35" s="125" t="s">
        <v>607</v>
      </c>
      <c r="G35" s="95">
        <f t="shared" si="0"/>
        <v>20.172999999999995</v>
      </c>
    </row>
    <row r="36" spans="1:7" ht="24.95" customHeight="1">
      <c r="A36" s="124">
        <v>10</v>
      </c>
      <c r="B36" s="124" t="s">
        <v>619</v>
      </c>
      <c r="C36" s="13">
        <v>4.4900000000000002E-2</v>
      </c>
      <c r="D36" s="95">
        <v>0</v>
      </c>
      <c r="E36" s="95">
        <v>0</v>
      </c>
      <c r="F36" s="125" t="s">
        <v>594</v>
      </c>
      <c r="G36" s="95">
        <f t="shared" si="0"/>
        <v>4.4900000000000002E-2</v>
      </c>
    </row>
    <row r="37" spans="1:7" ht="24.95" customHeight="1">
      <c r="A37" s="124">
        <v>11</v>
      </c>
      <c r="B37" s="127" t="s">
        <v>620</v>
      </c>
      <c r="C37" s="129">
        <v>501.48349999999999</v>
      </c>
      <c r="D37" s="129">
        <v>45.435899999999997</v>
      </c>
      <c r="E37" s="95">
        <v>0</v>
      </c>
      <c r="F37" s="125" t="s">
        <v>594</v>
      </c>
      <c r="G37" s="95">
        <f t="shared" si="0"/>
        <v>546.9194</v>
      </c>
    </row>
    <row r="38" spans="1:7" ht="24.95" customHeight="1">
      <c r="A38" s="124">
        <v>12</v>
      </c>
      <c r="B38" s="124" t="s">
        <v>621</v>
      </c>
      <c r="C38" s="129">
        <v>4.7225000000000001</v>
      </c>
      <c r="D38" s="129">
        <v>1.1768000000000001</v>
      </c>
      <c r="E38" s="95">
        <v>5.4842000000000004</v>
      </c>
      <c r="F38" s="125" t="s">
        <v>622</v>
      </c>
      <c r="G38" s="95">
        <f t="shared" si="0"/>
        <v>0.4150999999999998</v>
      </c>
    </row>
    <row r="39" spans="1:7" ht="34.5" customHeight="1">
      <c r="A39" s="139" t="s">
        <v>633</v>
      </c>
      <c r="B39" s="136"/>
      <c r="C39" s="27">
        <f>SUM(C27:C38)</f>
        <v>888.88229999999987</v>
      </c>
      <c r="D39" s="27">
        <f>SUM(D27:D38)</f>
        <v>93.174699999999987</v>
      </c>
      <c r="E39" s="27">
        <f>SUM(E27:E38)</f>
        <v>58.920200000000001</v>
      </c>
      <c r="F39" s="137"/>
      <c r="G39" s="138">
        <f t="shared" si="0"/>
        <v>923.13679999999988</v>
      </c>
    </row>
    <row r="40" spans="1:7" ht="24.95" customHeight="1">
      <c r="A40" s="135" t="s">
        <v>634</v>
      </c>
      <c r="B40" s="140"/>
      <c r="C40" s="27">
        <f>C26+C39</f>
        <v>2093.5902299999998</v>
      </c>
      <c r="D40" s="27">
        <f>D26+D39</f>
        <v>7492.9259999999995</v>
      </c>
      <c r="E40" s="27">
        <f>E26+E39</f>
        <v>7255.2344000000003</v>
      </c>
      <c r="F40" s="137"/>
      <c r="G40" s="27">
        <f t="shared" si="0"/>
        <v>2331.281829999999</v>
      </c>
    </row>
    <row r="41" spans="1:7" ht="30" customHeight="1">
      <c r="A41" s="144" t="s">
        <v>623</v>
      </c>
      <c r="B41" s="145"/>
      <c r="C41" s="145"/>
      <c r="D41" s="145"/>
      <c r="E41" s="145"/>
      <c r="F41" s="145"/>
      <c r="G41" s="146"/>
    </row>
    <row r="42" spans="1:7" ht="29.25" customHeight="1">
      <c r="A42" s="141" t="s">
        <v>624</v>
      </c>
      <c r="B42" s="142"/>
      <c r="C42" s="142"/>
      <c r="D42" s="142"/>
      <c r="E42" s="142"/>
      <c r="F42" s="142"/>
      <c r="G42" s="143"/>
    </row>
  </sheetData>
  <mergeCells count="6">
    <mergeCell ref="A40:B40"/>
    <mergeCell ref="A42:G42"/>
    <mergeCell ref="A1:G1"/>
    <mergeCell ref="A26:B26"/>
    <mergeCell ref="A39:B39"/>
    <mergeCell ref="A41:G41"/>
  </mergeCells>
  <phoneticPr fontId="4" type="noConversion"/>
  <pageMargins left="0.55000000000000004" right="0.55000000000000004" top="0.8" bottom="0.8" header="0.51" footer="0.51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万容1季度</vt:lpstr>
      <vt:lpstr>万容2季度</vt:lpstr>
      <vt:lpstr>同力1季度</vt:lpstr>
      <vt:lpstr>同力2季度 </vt:lpstr>
      <vt:lpstr>凯天2季度</vt:lpstr>
      <vt:lpstr>绿色2季度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微软用户</cp:lastModifiedBy>
  <cp:lastPrinted>2018-08-29T07:21:18Z</cp:lastPrinted>
  <dcterms:created xsi:type="dcterms:W3CDTF">1996-12-17T01:32:42Z</dcterms:created>
  <dcterms:modified xsi:type="dcterms:W3CDTF">2018-08-29T07:24:47Z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