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915" activeTab="6"/>
  </bookViews>
  <sheets>
    <sheet name="附件1" sheetId="1" r:id="rId1"/>
    <sheet name="附件2" sheetId="5" r:id="rId2"/>
    <sheet name="附件3" sheetId="6" r:id="rId3"/>
    <sheet name="附件4" sheetId="7" r:id="rId4"/>
    <sheet name="附件5" sheetId="8" r:id="rId5"/>
    <sheet name="附件6" sheetId="9" r:id="rId6"/>
    <sheet name="附件7" sheetId="4" r:id="rId7"/>
  </sheets>
  <calcPr calcId="144525"/>
</workbook>
</file>

<file path=xl/sharedStrings.xml><?xml version="1.0" encoding="utf-8"?>
<sst xmlns="http://schemas.openxmlformats.org/spreadsheetml/2006/main" count="1253" uniqueCount="560">
  <si>
    <r>
      <rPr>
        <sz val="10"/>
        <color theme="1"/>
        <rFont val="仿宋_GB2312"/>
        <charset val="134"/>
      </rPr>
      <t>附件</t>
    </r>
    <r>
      <rPr>
        <sz val="10"/>
        <color theme="1"/>
        <rFont val="Times New Roman"/>
        <charset val="134"/>
      </rPr>
      <t>1</t>
    </r>
  </si>
  <si>
    <t>2018年省级大气资金项目明细表</t>
  </si>
  <si>
    <t>金额单位：万元</t>
  </si>
  <si>
    <t>序号</t>
  </si>
  <si>
    <t>市州、单位</t>
  </si>
  <si>
    <t>县市</t>
  </si>
  <si>
    <t>项目单位</t>
  </si>
  <si>
    <t>项目名称</t>
  </si>
  <si>
    <t>补偿资金考虑因素</t>
  </si>
  <si>
    <t>功能科目</t>
  </si>
  <si>
    <t>经济科目</t>
  </si>
  <si>
    <t>下达资金</t>
  </si>
  <si>
    <t>市州合计</t>
  </si>
  <si>
    <t>长沙市</t>
  </si>
  <si>
    <t>长沙市合计</t>
  </si>
  <si>
    <t>长沙市本级及所辖区</t>
  </si>
  <si>
    <t>长沙市环境保护局</t>
  </si>
  <si>
    <t>2018年大气生态补偿资金</t>
  </si>
  <si>
    <t>重点区域治理</t>
  </si>
  <si>
    <t>2110301大气</t>
  </si>
  <si>
    <t>503 机关资本性支出（一）</t>
  </si>
  <si>
    <t>株洲市</t>
  </si>
  <si>
    <t>株洲市合计</t>
  </si>
  <si>
    <t>株洲市本级及所辖区</t>
  </si>
  <si>
    <t>株洲市环境保护局</t>
  </si>
  <si>
    <t>攸县</t>
  </si>
  <si>
    <t>大唐华银攸县能源有限公司</t>
  </si>
  <si>
    <t>2#机组电力超低排放项目以奖代补</t>
  </si>
  <si>
    <t>508 对企业资本性支出（一）</t>
  </si>
  <si>
    <t>湘潭市</t>
  </si>
  <si>
    <t>湘潭市合计</t>
  </si>
  <si>
    <t>湘潭市本级及所辖区</t>
  </si>
  <si>
    <t>湘潭市环境保护局</t>
  </si>
  <si>
    <t>衡阳市</t>
  </si>
  <si>
    <t>衡阳市合计</t>
  </si>
  <si>
    <t>衡阳市本级及所辖区</t>
  </si>
  <si>
    <t>衡阳市环境保护局</t>
  </si>
  <si>
    <t>2017年大气环境质量生态补偿</t>
  </si>
  <si>
    <t>耒阳市</t>
  </si>
  <si>
    <t>大唐华银电力股份有限公司耒阳分公司</t>
  </si>
  <si>
    <t>3#、4#机组电力超低排放项目以奖代补资金</t>
  </si>
  <si>
    <t>岳阳市</t>
  </si>
  <si>
    <t>岳阳市合计</t>
  </si>
  <si>
    <t>岳阳市本级及所辖区</t>
  </si>
  <si>
    <t>岳阳市环境保护局</t>
  </si>
  <si>
    <t>“真抓实干”市州的激励资金</t>
  </si>
  <si>
    <t>华能湖南岳阳发电有限责任公司</t>
  </si>
  <si>
    <t>1#-4#机组电力超低排放项目以奖代补资金</t>
  </si>
  <si>
    <t>岳阳林纸股份有限公司</t>
  </si>
  <si>
    <t>5#、6#机组脱硝电力超低排放项目以奖代补资金</t>
  </si>
  <si>
    <t>常德市</t>
  </si>
  <si>
    <t>常德市合计</t>
  </si>
  <si>
    <t>常德市本级及所辖区</t>
  </si>
  <si>
    <t>常德市环境保护局</t>
  </si>
  <si>
    <t>湖南华电常德发电有限公司</t>
  </si>
  <si>
    <t>1#、2#机组电力超低排放项目以奖代补资金</t>
  </si>
  <si>
    <t>石门县</t>
  </si>
  <si>
    <t>长安石门发电有限公司</t>
  </si>
  <si>
    <t>3#机组电力超低排放项目以奖代补资金</t>
  </si>
  <si>
    <t>张家界市</t>
  </si>
  <si>
    <t>张家界市合计</t>
  </si>
  <si>
    <t>张家界市本级及所辖区</t>
  </si>
  <si>
    <t>张家界市环境保护局</t>
  </si>
  <si>
    <t>益阳市</t>
  </si>
  <si>
    <t>益阳市合计</t>
  </si>
  <si>
    <t>益阳市本级及所辖区</t>
  </si>
  <si>
    <t>益阳市环境保护局</t>
  </si>
  <si>
    <t>郴州市</t>
  </si>
  <si>
    <t>郴州市合计</t>
  </si>
  <si>
    <t>郴州市本级及所辖区</t>
  </si>
  <si>
    <t>郴州市环境保护局</t>
  </si>
  <si>
    <t>华润电力湖南有限公司</t>
  </si>
  <si>
    <t>1#机组电力超低排放项目以奖代补资金</t>
  </si>
  <si>
    <t>永州市</t>
  </si>
  <si>
    <t>永州市合计</t>
  </si>
  <si>
    <t>永州市本级及所辖区</t>
  </si>
  <si>
    <t>永州市环境保护局</t>
  </si>
  <si>
    <t>怀化市</t>
  </si>
  <si>
    <t>怀化市合计</t>
  </si>
  <si>
    <t>怀化市本级及所辖区</t>
  </si>
  <si>
    <t>怀化市环境保护局</t>
  </si>
  <si>
    <t>娄底市</t>
  </si>
  <si>
    <t>娄底市合计</t>
  </si>
  <si>
    <t>娄底市本级及所辖区</t>
  </si>
  <si>
    <t>娄底市环境保护局</t>
  </si>
  <si>
    <t>冷水江市</t>
  </si>
  <si>
    <t>大唐华银电力公司金竹山火力发电分公司</t>
  </si>
  <si>
    <t>湘西土家族苗族自治州</t>
  </si>
  <si>
    <t>湘西土家族苗族自治州合计</t>
  </si>
  <si>
    <t>湘西州本级及所辖区</t>
  </si>
  <si>
    <t>湘西州环境保护局</t>
  </si>
  <si>
    <t>附件2</t>
  </si>
  <si>
    <t>2018年省级土壤资金项目明细表</t>
  </si>
  <si>
    <t>单位：万元</t>
  </si>
  <si>
    <t>市州</t>
  </si>
  <si>
    <t>分配系数</t>
  </si>
  <si>
    <t>总  计</t>
  </si>
  <si>
    <t>2018年度省级土壤污染防治资金</t>
  </si>
  <si>
    <t>邵阳市</t>
  </si>
  <si>
    <t>邵阳市合计</t>
  </si>
  <si>
    <t>邵阳市本级及所辖区</t>
  </si>
  <si>
    <t>邵阳市环境保护局</t>
  </si>
  <si>
    <t>附件3</t>
  </si>
  <si>
    <t>2018年省级农环资金项目明细表</t>
  </si>
  <si>
    <t>县市区</t>
  </si>
  <si>
    <t>合计（本次下达资金）</t>
  </si>
  <si>
    <t>非贫困县农环整县推进项目</t>
  </si>
  <si>
    <t>用于贫困县精准扶贫金额</t>
  </si>
  <si>
    <t>南山生态补偿及问题村等</t>
  </si>
  <si>
    <t>备注</t>
  </si>
  <si>
    <t>小计</t>
  </si>
  <si>
    <t>扶贫指标部分</t>
  </si>
  <si>
    <t>行业指标部分</t>
  </si>
  <si>
    <t>合计</t>
  </si>
  <si>
    <t>浏阳市</t>
  </si>
  <si>
    <t>浏阳市人民政府</t>
  </si>
  <si>
    <t>农村环境综合整治整市推进</t>
  </si>
  <si>
    <t>浏阳市环保局</t>
  </si>
  <si>
    <t>淳口镇垃圾热解示范工程</t>
  </si>
  <si>
    <t>长沙县</t>
  </si>
  <si>
    <t>长沙县环保局</t>
  </si>
  <si>
    <t>路口镇明月村农村环境综合整治</t>
  </si>
  <si>
    <t>宁乡县</t>
  </si>
  <si>
    <t>宁乡县环保局</t>
  </si>
  <si>
    <t>巷子口镇狮冲村农村环境综合整治</t>
  </si>
  <si>
    <t>茶陵县</t>
  </si>
  <si>
    <t>茶陵县人民政府</t>
  </si>
  <si>
    <t>用于精准扶贫</t>
  </si>
  <si>
    <t>炎陵县</t>
  </si>
  <si>
    <t>炎陵县人民政府</t>
  </si>
  <si>
    <t>攸县环保局</t>
  </si>
  <si>
    <t>桃水镇竹如山村农村环境综合整治</t>
  </si>
  <si>
    <t>湘潭县</t>
  </si>
  <si>
    <t>湘潭县人民政府</t>
  </si>
  <si>
    <t>农村环境综合整治整县推进</t>
  </si>
  <si>
    <t>湘潭县环保局</t>
  </si>
  <si>
    <t>杨嘉桥镇九江村农村环境综合整治</t>
  </si>
  <si>
    <t>衡东县</t>
  </si>
  <si>
    <t>衡东县人民政府</t>
  </si>
  <si>
    <t>耒阳市人民政府</t>
  </si>
  <si>
    <t>祁东县</t>
  </si>
  <si>
    <t>祁东县人民政府</t>
  </si>
  <si>
    <t>大祥区</t>
  </si>
  <si>
    <t>大祥区人民政府</t>
  </si>
  <si>
    <t>农村环境综合整治整区推进</t>
  </si>
  <si>
    <t>邵东县</t>
  </si>
  <si>
    <t>邵东县人民政府</t>
  </si>
  <si>
    <t>隆回县</t>
  </si>
  <si>
    <t>隆回县人民政府</t>
  </si>
  <si>
    <t>洞口县</t>
  </si>
  <si>
    <t>洞口县人民政府</t>
  </si>
  <si>
    <t>绥宁县</t>
  </si>
  <si>
    <t>绥宁县人民政府</t>
  </si>
  <si>
    <t>新宁县</t>
  </si>
  <si>
    <t>新宁县人民政府</t>
  </si>
  <si>
    <t>武冈市</t>
  </si>
  <si>
    <t>武冈市人民政府</t>
  </si>
  <si>
    <t>新邵县</t>
  </si>
  <si>
    <t>新邵县人民政府</t>
  </si>
  <si>
    <t>邵阳县</t>
  </si>
  <si>
    <t>邵阳县人民政府</t>
  </si>
  <si>
    <t>城步县</t>
  </si>
  <si>
    <t>城步县人民政府</t>
  </si>
  <si>
    <t>平江县</t>
  </si>
  <si>
    <t>平江县人民政府</t>
  </si>
  <si>
    <t>平江县环保局</t>
  </si>
  <si>
    <t>三阳乡金安村农村环境综合整治</t>
  </si>
  <si>
    <t>汨罗市</t>
  </si>
  <si>
    <t>汨罗市血防办</t>
  </si>
  <si>
    <t>血吸虫防护补助资金</t>
  </si>
  <si>
    <t>省环保厅为汨罗市血防联系单位</t>
  </si>
  <si>
    <t>湘阴县</t>
  </si>
  <si>
    <t>湘阴县环保局</t>
  </si>
  <si>
    <t>静河镇红旗村农村环境综合整治</t>
  </si>
  <si>
    <t>桃源县</t>
  </si>
  <si>
    <t>桃源县人民政府</t>
  </si>
  <si>
    <t>桃源县环保局</t>
  </si>
  <si>
    <t>杨溪桥乡蔡家塘村农村环境综合整治</t>
  </si>
  <si>
    <t>石门县人民政府</t>
  </si>
  <si>
    <t>石门县环保局</t>
  </si>
  <si>
    <t>磨市镇铜鼓峪村农村环境综合整治</t>
  </si>
  <si>
    <t>汉寿县</t>
  </si>
  <si>
    <t>汉寿县环保局</t>
  </si>
  <si>
    <t>丰家铺镇铁甲村农村环境综合整治</t>
  </si>
  <si>
    <t>张家界市本级及所辖区小计</t>
  </si>
  <si>
    <t>武陵源区人民政府</t>
  </si>
  <si>
    <t>永定区人民政府</t>
  </si>
  <si>
    <t>桑植县</t>
  </si>
  <si>
    <t>桑植县人民政府</t>
  </si>
  <si>
    <t>慈利县</t>
  </si>
  <si>
    <t>慈利县人民政府</t>
  </si>
  <si>
    <t>安化县</t>
  </si>
  <si>
    <t>安化县人民政府</t>
  </si>
  <si>
    <t>蓝山县</t>
  </si>
  <si>
    <t>蓝山县人民政府</t>
  </si>
  <si>
    <t>东安县</t>
  </si>
  <si>
    <t>东安县人民政府</t>
  </si>
  <si>
    <t>道县</t>
  </si>
  <si>
    <t>道县人民政府</t>
  </si>
  <si>
    <t>祁阳县</t>
  </si>
  <si>
    <t>祁阳县人民政府</t>
  </si>
  <si>
    <t>新田县</t>
  </si>
  <si>
    <t>新田县人民政府</t>
  </si>
  <si>
    <t>双牌县</t>
  </si>
  <si>
    <t>双牌县人民政府</t>
  </si>
  <si>
    <t>江永县</t>
  </si>
  <si>
    <t>江永县人民政府</t>
  </si>
  <si>
    <t>江永县环保局</t>
  </si>
  <si>
    <t>上江圩镇夏湾村农村环境综合整治</t>
  </si>
  <si>
    <t>江华县</t>
  </si>
  <si>
    <t>江华县人民政府</t>
  </si>
  <si>
    <t>宁远县</t>
  </si>
  <si>
    <t>宁远县人民政府</t>
  </si>
  <si>
    <t>安仁县</t>
  </si>
  <si>
    <t>安仁县人民政府</t>
  </si>
  <si>
    <t>汝城县</t>
  </si>
  <si>
    <t>汝城县人民政府</t>
  </si>
  <si>
    <t>汝城县环保局</t>
  </si>
  <si>
    <t>文明乡沙洲村农村环境综合整治</t>
  </si>
  <si>
    <t>桂东县</t>
  </si>
  <si>
    <t>桂东县人民政府</t>
  </si>
  <si>
    <t>宜章县</t>
  </si>
  <si>
    <t>宜章县人民政府</t>
  </si>
  <si>
    <t>娄星区人民政府</t>
  </si>
  <si>
    <t>因涟源市水洞底镇及双峰县蛇形山镇划入娄星区，此次分别从涟源市、双峰县划出162、150万至娄星区</t>
  </si>
  <si>
    <t>涟源市</t>
  </si>
  <si>
    <t>涟源市人民政府</t>
  </si>
  <si>
    <t>新化县</t>
  </si>
  <si>
    <t>新化县人民政府</t>
  </si>
  <si>
    <t>怀化市本级及所辖区小计</t>
  </si>
  <si>
    <t>鹤城区人民政府</t>
  </si>
  <si>
    <t>洪江区</t>
  </si>
  <si>
    <t>洪江区人民政府</t>
  </si>
  <si>
    <t>洪江市</t>
  </si>
  <si>
    <t>洪江市人民政府</t>
  </si>
  <si>
    <t>中方县</t>
  </si>
  <si>
    <t>中方县人民政府</t>
  </si>
  <si>
    <t>沅陵县</t>
  </si>
  <si>
    <t>沅陵县人民政府</t>
  </si>
  <si>
    <t>辰溪县</t>
  </si>
  <si>
    <t>辰溪县人民政府</t>
  </si>
  <si>
    <t>溆浦县</t>
  </si>
  <si>
    <t>溆浦县人民政府</t>
  </si>
  <si>
    <t>会同县</t>
  </si>
  <si>
    <t>会同县人民政府</t>
  </si>
  <si>
    <t>麻阳县</t>
  </si>
  <si>
    <t>麻阳县人民政府</t>
  </si>
  <si>
    <t>麻阳县环保局</t>
  </si>
  <si>
    <t>谭家寨乡楠木桥村农村环境综合整治</t>
  </si>
  <si>
    <t>新晃县</t>
  </si>
  <si>
    <t>新晃县人民政府</t>
  </si>
  <si>
    <t>芷江县</t>
  </si>
  <si>
    <t>芷江县人民政府</t>
  </si>
  <si>
    <t>靖州县</t>
  </si>
  <si>
    <t>靖州县人民政府</t>
  </si>
  <si>
    <t>通道县</t>
  </si>
  <si>
    <t>通道县人民政府</t>
  </si>
  <si>
    <t>湘西州合计</t>
  </si>
  <si>
    <t>吉首市</t>
  </si>
  <si>
    <t>湘西自治州人民政府</t>
  </si>
  <si>
    <t>民族自治州周庆</t>
  </si>
  <si>
    <t>吉首市人民政府</t>
  </si>
  <si>
    <t>泸溪县</t>
  </si>
  <si>
    <t>泸溪县人民政府</t>
  </si>
  <si>
    <t>凤凰县</t>
  </si>
  <si>
    <t>凤凰县人民政府</t>
  </si>
  <si>
    <t>花垣县</t>
  </si>
  <si>
    <t>花垣县人民政府</t>
  </si>
  <si>
    <t>保靖县</t>
  </si>
  <si>
    <t>保靖县人民政府</t>
  </si>
  <si>
    <t>古丈县</t>
  </si>
  <si>
    <t>古丈县人民政府</t>
  </si>
  <si>
    <t>古丈县环保局</t>
  </si>
  <si>
    <t>默戎镇牛角山村农村环境综合整治</t>
  </si>
  <si>
    <t>永顺县</t>
  </si>
  <si>
    <t>永顺县人民政府</t>
  </si>
  <si>
    <t>龙山县</t>
  </si>
  <si>
    <t>龙山县人民政府</t>
  </si>
  <si>
    <t>附件4</t>
  </si>
  <si>
    <t>2018年省级能力建设项目明细表</t>
  </si>
  <si>
    <t>县（市区）</t>
  </si>
  <si>
    <t>政府预算支出经济科目</t>
  </si>
  <si>
    <t>拟安排资金（万元）</t>
  </si>
  <si>
    <t>长沙市小计</t>
  </si>
  <si>
    <t>长沙市本级及所辖区小计</t>
  </si>
  <si>
    <t>长沙市环保局</t>
  </si>
  <si>
    <t>大案要案执法办案补助经费</t>
  </si>
  <si>
    <t>2111102环境执法监察</t>
  </si>
  <si>
    <t>502机关商品和服务支出</t>
  </si>
  <si>
    <t>长沙市环境监测中心站</t>
  </si>
  <si>
    <t>污染源监督性监测配套经费</t>
  </si>
  <si>
    <t>2111101环境监测与信息</t>
  </si>
  <si>
    <t>环境质量监测网运行补助</t>
  </si>
  <si>
    <t>岳麓区环保局</t>
  </si>
  <si>
    <t>省级水质自动站运营管理经费</t>
  </si>
  <si>
    <t>开福区环保局</t>
  </si>
  <si>
    <t>雨花区环保局</t>
  </si>
  <si>
    <t>株洲市小计</t>
  </si>
  <si>
    <t>株洲市环保局</t>
  </si>
  <si>
    <t>株洲市环境监测中心站</t>
  </si>
  <si>
    <t>株洲县</t>
  </si>
  <si>
    <t>株洲县环保局</t>
  </si>
  <si>
    <t>醴陵市</t>
  </si>
  <si>
    <t>醴陵市环保局</t>
  </si>
  <si>
    <t>县级环保执法能力建设</t>
  </si>
  <si>
    <t>株洲攸县煤矿“5.7”窒息事故应急处置经费</t>
  </si>
  <si>
    <t>2110399其他污染防治支出</t>
  </si>
  <si>
    <t>茶陵县环保局</t>
  </si>
  <si>
    <t>稀土盗采污染环境应急处置经费</t>
  </si>
  <si>
    <t>湘潭市小计</t>
  </si>
  <si>
    <t>湘潭市环保局</t>
  </si>
  <si>
    <t>湘潭市环境监测站</t>
  </si>
  <si>
    <t>协助环保部调查组分析土壤样品</t>
  </si>
  <si>
    <t>2017年省市县环境应急联合演练工作经费</t>
  </si>
  <si>
    <t>湘乡市</t>
  </si>
  <si>
    <t>湘乡市环保局</t>
  </si>
  <si>
    <t>韶山市</t>
  </si>
  <si>
    <t>韶山市环保局</t>
  </si>
  <si>
    <t>衡阳市小计</t>
  </si>
  <si>
    <t>衡阳市环保局</t>
  </si>
  <si>
    <t>衡阳市环境监测站</t>
  </si>
  <si>
    <t>衡阳县</t>
  </si>
  <si>
    <t>衡阳县环保局</t>
  </si>
  <si>
    <t>衡山县</t>
  </si>
  <si>
    <t>衡山县环保局</t>
  </si>
  <si>
    <t>邵阳市小计</t>
  </si>
  <si>
    <t>邵阳市环保局</t>
  </si>
  <si>
    <t>邵阳市环境监测站</t>
  </si>
  <si>
    <t>城步县环保局</t>
  </si>
  <si>
    <t>新邵县环保局</t>
  </si>
  <si>
    <t>岳阳市小计</t>
  </si>
  <si>
    <t>岳阳市环保局</t>
  </si>
  <si>
    <t>岳阳市环境监测中心</t>
  </si>
  <si>
    <t>岳阳市环保局云溪区分局</t>
  </si>
  <si>
    <t>岳阳云溪区绿色化工产业园区甲苯燃爆事故应急处置经费</t>
  </si>
  <si>
    <t>岳阳县</t>
  </si>
  <si>
    <t>岳阳县环保局</t>
  </si>
  <si>
    <t>2017年配合省厅防汛督察</t>
  </si>
  <si>
    <t>汨罗市环保局</t>
  </si>
  <si>
    <t>常德市小计</t>
  </si>
  <si>
    <t>常德市环保局</t>
  </si>
  <si>
    <t>常德市环境监测站</t>
  </si>
  <si>
    <t>安乡县</t>
  </si>
  <si>
    <t>安乡县环保局</t>
  </si>
  <si>
    <t>张家界市小计</t>
  </si>
  <si>
    <t>张家界市环保局</t>
  </si>
  <si>
    <t>张家界市环境监测中心站</t>
  </si>
  <si>
    <t>武陵源区环保局</t>
  </si>
  <si>
    <t>慈利县环保局</t>
  </si>
  <si>
    <t>桑植县环保局</t>
  </si>
  <si>
    <t>益阳市小计</t>
  </si>
  <si>
    <t>益阳市环保局</t>
  </si>
  <si>
    <t>益阳市环境监测站</t>
  </si>
  <si>
    <t>安化县环保局</t>
  </si>
  <si>
    <t>南县</t>
  </si>
  <si>
    <t>南县环保局</t>
  </si>
  <si>
    <t>永州市小计</t>
  </si>
  <si>
    <t>永州市环保局</t>
  </si>
  <si>
    <t>永州市环境监测站</t>
  </si>
  <si>
    <t>东安县环保局</t>
  </si>
  <si>
    <t>蓝山县环保局</t>
  </si>
  <si>
    <t>江华县环保局</t>
  </si>
  <si>
    <t>郴州市小计</t>
  </si>
  <si>
    <t>郴州市环保局</t>
  </si>
  <si>
    <t>郴州市环境监测站</t>
  </si>
  <si>
    <t>宜章县环保局</t>
  </si>
  <si>
    <t>2017年武水河出境断面水质异常波动应急处置经费</t>
  </si>
  <si>
    <t>临武县</t>
  </si>
  <si>
    <t>临武县环保局</t>
  </si>
  <si>
    <t>娄底市小计</t>
  </si>
  <si>
    <t>娄底市环保局</t>
  </si>
  <si>
    <t>娄底市环境监测站</t>
  </si>
  <si>
    <t>涟源市环保局</t>
  </si>
  <si>
    <t>涟源市升平河水质异常应急处置经费</t>
  </si>
  <si>
    <t>新化县环保局</t>
  </si>
  <si>
    <t>冷水江市环保局</t>
  </si>
  <si>
    <t>冷水江市矿涌水污染处置经费</t>
  </si>
  <si>
    <t>怀化市小计</t>
  </si>
  <si>
    <t>怀化市环保局</t>
  </si>
  <si>
    <t>怀化市环境监测站</t>
  </si>
  <si>
    <t>新晃县环保局</t>
  </si>
  <si>
    <t>洪江市环保局</t>
  </si>
  <si>
    <t>辰溪县环保局</t>
  </si>
  <si>
    <t>溆浦县环保局</t>
  </si>
  <si>
    <t>洪江区环保局</t>
  </si>
  <si>
    <t>湘西州小计</t>
  </si>
  <si>
    <t>州本级</t>
  </si>
  <si>
    <t>湘西自治州环境保护局</t>
  </si>
  <si>
    <t>湘西自治州环境监测站</t>
  </si>
  <si>
    <t>花垣县环保局</t>
  </si>
  <si>
    <t>儿童血铅舆情应急处置经费</t>
  </si>
  <si>
    <t>泸溪县环保局</t>
  </si>
  <si>
    <t>永顺县环保局</t>
  </si>
  <si>
    <t>保靖县环保局</t>
  </si>
  <si>
    <t>附件5</t>
  </si>
  <si>
    <t>2018年省级环境保护专项资金绩效评价共性指标表</t>
  </si>
  <si>
    <t>一级指标</t>
  </si>
  <si>
    <t>二级指标</t>
  </si>
  <si>
    <t>三级指标</t>
  </si>
  <si>
    <t>指标解释</t>
  </si>
  <si>
    <t>指标说明</t>
  </si>
  <si>
    <t>投入（20分）</t>
  </si>
  <si>
    <t>项目立项（12分）</t>
  </si>
  <si>
    <t>项目立项规范性</t>
  </si>
  <si>
    <t>项目的申请、设立过程是否符合相关要求，用以反映和考核项目立项的规范情况。</t>
  </si>
  <si>
    <t>评价要点：</t>
  </si>
  <si>
    <r>
      <rPr>
        <sz val="10"/>
        <color rgb="FF000000"/>
        <rFont val="Times New Roman"/>
        <charset val="134"/>
      </rPr>
      <t>①</t>
    </r>
    <r>
      <rPr>
        <sz val="10"/>
        <color rgb="FF000000"/>
        <rFont val="仿宋_GB2312"/>
        <charset val="134"/>
      </rPr>
      <t>项目是否按照规定的程序申请设立；</t>
    </r>
  </si>
  <si>
    <r>
      <rPr>
        <sz val="10"/>
        <color rgb="FF000000"/>
        <rFont val="Times New Roman"/>
        <charset val="134"/>
      </rPr>
      <t>②</t>
    </r>
    <r>
      <rPr>
        <sz val="10"/>
        <color rgb="FF000000"/>
        <rFont val="仿宋_GB2312"/>
        <charset val="134"/>
      </rPr>
      <t>所提交的文件、材料是否符合相关要求；</t>
    </r>
  </si>
  <si>
    <r>
      <rPr>
        <sz val="10"/>
        <color rgb="FF000000"/>
        <rFont val="Times New Roman"/>
        <charset val="134"/>
      </rPr>
      <t>③</t>
    </r>
    <r>
      <rPr>
        <sz val="10"/>
        <color rgb="FF000000"/>
        <rFont val="仿宋_GB2312"/>
        <charset val="134"/>
      </rPr>
      <t>事前是否已经过必要的可行性研究、专家论证、风险评估、集体决策等。</t>
    </r>
  </si>
  <si>
    <t>绩效目标合理性</t>
  </si>
  <si>
    <t>项目所设定的绩效目标是否依椐充分，是否符合客观实际，用以反映和考核项目绩效目标与项目实施的相符情况。</t>
  </si>
  <si>
    <r>
      <rPr>
        <sz val="10"/>
        <color rgb="FF000000"/>
        <rFont val="Times New Roman"/>
        <charset val="134"/>
      </rPr>
      <t>①</t>
    </r>
    <r>
      <rPr>
        <sz val="10"/>
        <color rgb="FF000000"/>
        <rFont val="仿宋_GB2312"/>
        <charset val="134"/>
      </rPr>
      <t>是否符合国家相关法律法规，国民经济发展规划和党委政府决策；</t>
    </r>
  </si>
  <si>
    <r>
      <rPr>
        <sz val="10"/>
        <color rgb="FF000000"/>
        <rFont val="Times New Roman"/>
        <charset val="134"/>
      </rPr>
      <t>②</t>
    </r>
    <r>
      <rPr>
        <sz val="10"/>
        <color rgb="FF000000"/>
        <rFont val="仿宋_GB2312"/>
        <charset val="134"/>
      </rPr>
      <t>是否与项目实施单位或委托单位职责密切相关；</t>
    </r>
  </si>
  <si>
    <r>
      <rPr>
        <sz val="10"/>
        <color rgb="FF000000"/>
        <rFont val="Times New Roman"/>
        <charset val="134"/>
      </rPr>
      <t>③</t>
    </r>
    <r>
      <rPr>
        <sz val="10"/>
        <color rgb="FF000000"/>
        <rFont val="仿宋_GB2312"/>
        <charset val="134"/>
      </rPr>
      <t>项目是否为促进事业发展所必需；</t>
    </r>
  </si>
  <si>
    <r>
      <rPr>
        <sz val="10"/>
        <color rgb="FF000000"/>
        <rFont val="Times New Roman"/>
        <charset val="134"/>
      </rPr>
      <t>④</t>
    </r>
    <r>
      <rPr>
        <sz val="10"/>
        <color rgb="FF000000"/>
        <rFont val="仿宋_GB2312"/>
        <charset val="134"/>
      </rPr>
      <t>项目顸期产出效益和效果是否符合正常的业绩水平。</t>
    </r>
  </si>
  <si>
    <t>绩效指标明确性</t>
  </si>
  <si>
    <t>依椐绩效目标设定的绩效指标是否清晰、细化、可衡量等，用以反映和考核项目绩效目标的明细化情况。</t>
  </si>
  <si>
    <r>
      <rPr>
        <sz val="10"/>
        <color rgb="FF000000"/>
        <rFont val="Times New Roman"/>
        <charset val="134"/>
      </rPr>
      <t>①</t>
    </r>
    <r>
      <rPr>
        <sz val="10"/>
        <color rgb="FF000000"/>
        <rFont val="仿宋_GB2312"/>
        <charset val="134"/>
      </rPr>
      <t>是否将项目绩效目标细化分解为具体的绩效指标；</t>
    </r>
  </si>
  <si>
    <r>
      <rPr>
        <sz val="10"/>
        <color rgb="FF000000"/>
        <rFont val="Times New Roman"/>
        <charset val="134"/>
      </rPr>
      <t>②</t>
    </r>
    <r>
      <rPr>
        <sz val="10"/>
        <color rgb="FF000000"/>
        <rFont val="仿宋_GB2312"/>
        <charset val="134"/>
      </rPr>
      <t>是否通过清晰、可衡量的指标值予以体现；</t>
    </r>
  </si>
  <si>
    <r>
      <rPr>
        <sz val="10"/>
        <color rgb="FF000000"/>
        <rFont val="Times New Roman"/>
        <charset val="134"/>
      </rPr>
      <t>③</t>
    </r>
    <r>
      <rPr>
        <sz val="10"/>
        <color rgb="FF000000"/>
        <rFont val="仿宋_GB2312"/>
        <charset val="134"/>
      </rPr>
      <t>是否与项目年度任务教或计划数相对应；</t>
    </r>
  </si>
  <si>
    <r>
      <rPr>
        <sz val="10"/>
        <color rgb="FF000000"/>
        <rFont val="Times New Roman"/>
        <charset val="134"/>
      </rPr>
      <t>④</t>
    </r>
    <r>
      <rPr>
        <sz val="10"/>
        <color rgb="FF000000"/>
        <rFont val="仿宋_GB2312"/>
        <charset val="134"/>
      </rPr>
      <t>是否与预期确定的项目投资</t>
    </r>
    <r>
      <rPr>
        <sz val="10"/>
        <color rgb="FF000000"/>
        <rFont val="宋体"/>
        <charset val="134"/>
      </rPr>
      <t>额</t>
    </r>
    <r>
      <rPr>
        <sz val="10"/>
        <color rgb="FF000000"/>
        <rFont val="仿宋_GB2312"/>
        <charset val="134"/>
      </rPr>
      <t>或资金量相匹配。</t>
    </r>
  </si>
  <si>
    <t>资金落实（8分）</t>
  </si>
  <si>
    <t>资金到位率</t>
  </si>
  <si>
    <t>实际到位资金与计划投入资金的比率，用以反映和考核资金落实情况对项目实施的总体保障程度。</t>
  </si>
  <si>
    <r>
      <rPr>
        <sz val="10"/>
        <color rgb="FF000000"/>
        <rFont val="仿宋_GB2312"/>
        <charset val="134"/>
      </rPr>
      <t>资金到位率</t>
    </r>
    <r>
      <rPr>
        <sz val="10"/>
        <color rgb="FF000000"/>
        <rFont val="Times New Roman"/>
        <charset val="134"/>
      </rPr>
      <t>=</t>
    </r>
    <r>
      <rPr>
        <sz val="10"/>
        <color rgb="FF000000"/>
        <rFont val="仿宋_GB2312"/>
        <charset val="134"/>
      </rPr>
      <t>（实际到位资金</t>
    </r>
    <r>
      <rPr>
        <sz val="10"/>
        <color rgb="FF000000"/>
        <rFont val="Times New Roman"/>
        <charset val="134"/>
      </rPr>
      <t>/</t>
    </r>
    <r>
      <rPr>
        <sz val="10"/>
        <color rgb="FF000000"/>
        <rFont val="仿宋_GB2312"/>
        <charset val="134"/>
      </rPr>
      <t>计划投入资金）</t>
    </r>
    <r>
      <rPr>
        <sz val="10"/>
        <color rgb="FF000000"/>
        <rFont val="Times New Roman"/>
        <charset val="134"/>
      </rPr>
      <t>×100%</t>
    </r>
    <r>
      <rPr>
        <sz val="10"/>
        <color rgb="FF000000"/>
        <rFont val="仿宋_GB2312"/>
        <charset val="134"/>
      </rPr>
      <t>。</t>
    </r>
  </si>
  <si>
    <t>实际到位资金：一定时期（本年度或项目期）内实际落实到具体项目的资金。</t>
  </si>
  <si>
    <t>计划投入资金：一定时期（本年度或项目期）内计划投入到具体项目的资金。</t>
  </si>
  <si>
    <t>到位及时率</t>
  </si>
  <si>
    <t>及时到位资金与应到位资金的比率，用以反映和考核项目资金落实的及时性程度。</t>
  </si>
  <si>
    <r>
      <rPr>
        <sz val="10"/>
        <color rgb="FF000000"/>
        <rFont val="仿宋_GB2312"/>
        <charset val="134"/>
      </rPr>
      <t>到位及时率＝（及时到位资金</t>
    </r>
    <r>
      <rPr>
        <sz val="10"/>
        <color rgb="FF000000"/>
        <rFont val="Times New Roman"/>
        <charset val="134"/>
      </rPr>
      <t>/</t>
    </r>
    <r>
      <rPr>
        <sz val="10"/>
        <color rgb="FF000000"/>
        <rFont val="仿宋_GB2312"/>
        <charset val="134"/>
      </rPr>
      <t>应到位资金）</t>
    </r>
    <r>
      <rPr>
        <sz val="10"/>
        <color rgb="FF000000"/>
        <rFont val="Times New Roman"/>
        <charset val="134"/>
      </rPr>
      <t>×100%</t>
    </r>
    <r>
      <rPr>
        <sz val="10"/>
        <color rgb="FF000000"/>
        <rFont val="仿宋_GB2312"/>
        <charset val="134"/>
      </rPr>
      <t>。</t>
    </r>
  </si>
  <si>
    <t>及时到位资金：截至规定时点实际落实到具体项目的资金。</t>
  </si>
  <si>
    <t>应到位资金：按照合同或项目进度要求截至规定时点应落实到具体项目的资金。</t>
  </si>
  <si>
    <t>过程（30分）</t>
  </si>
  <si>
    <t>业务管理（10分）</t>
  </si>
  <si>
    <t>管理制度健全性</t>
  </si>
  <si>
    <t>项目实施单位的业务管理制度是否健全，用以反映和考核业务管理制度对项目顺利实施的保障情况。</t>
  </si>
  <si>
    <r>
      <rPr>
        <sz val="10"/>
        <color rgb="FF000000"/>
        <rFont val="Times New Roman"/>
        <charset val="134"/>
      </rPr>
      <t>①</t>
    </r>
    <r>
      <rPr>
        <sz val="10"/>
        <color rgb="FF000000"/>
        <rFont val="仿宋_GB2312"/>
        <charset val="134"/>
      </rPr>
      <t>是否已制定或具有相应的业务管理制度；</t>
    </r>
  </si>
  <si>
    <r>
      <rPr>
        <sz val="10"/>
        <color rgb="FF000000"/>
        <rFont val="Times New Roman"/>
        <charset val="134"/>
      </rPr>
      <t>②</t>
    </r>
    <r>
      <rPr>
        <sz val="10"/>
        <color rgb="FF000000"/>
        <rFont val="仿宋_GB2312"/>
        <charset val="134"/>
      </rPr>
      <t>业务管理制度是否合法、合规、完整。</t>
    </r>
  </si>
  <si>
    <t>制度执行有效性</t>
  </si>
  <si>
    <t>项目实施是否符合相关业务管理规定，用以反映和考核业务管理制度的有效执行情况。</t>
  </si>
  <si>
    <r>
      <rPr>
        <sz val="10"/>
        <color rgb="FF000000"/>
        <rFont val="Times New Roman"/>
        <charset val="134"/>
      </rPr>
      <t>①</t>
    </r>
    <r>
      <rPr>
        <sz val="10"/>
        <color rgb="FF000000"/>
        <rFont val="仿宋_GB2312"/>
        <charset val="134"/>
      </rPr>
      <t>是否遵守相关法律法规和业务管理规定；</t>
    </r>
  </si>
  <si>
    <r>
      <rPr>
        <sz val="10"/>
        <color rgb="FF000000"/>
        <rFont val="Times New Roman"/>
        <charset val="134"/>
      </rPr>
      <t>②</t>
    </r>
    <r>
      <rPr>
        <sz val="10"/>
        <color rgb="FF000000"/>
        <rFont val="仿宋_GB2312"/>
        <charset val="134"/>
      </rPr>
      <t>项目调整及支出调整手续是否完备；</t>
    </r>
  </si>
  <si>
    <r>
      <rPr>
        <sz val="10"/>
        <color rgb="FF000000"/>
        <rFont val="Times New Roman"/>
        <charset val="134"/>
      </rPr>
      <t>③</t>
    </r>
    <r>
      <rPr>
        <sz val="10"/>
        <color rgb="FF000000"/>
        <rFont val="仿宋_GB2312"/>
        <charset val="134"/>
      </rPr>
      <t>项目合同书、验收报告、技术审定等资料是否齐全并及时归档</t>
    </r>
    <r>
      <rPr>
        <sz val="10"/>
        <color rgb="FF000000"/>
        <rFont val="Times New Roman"/>
        <charset val="134"/>
      </rPr>
      <t>;</t>
    </r>
  </si>
  <si>
    <r>
      <rPr>
        <sz val="10"/>
        <color rgb="FF000000"/>
        <rFont val="Times New Roman"/>
        <charset val="134"/>
      </rPr>
      <t>④</t>
    </r>
    <r>
      <rPr>
        <sz val="10"/>
        <color rgb="FF000000"/>
        <rFont val="仿宋_GB2312"/>
        <charset val="134"/>
      </rPr>
      <t>项目实施的人员条件、场地设备，信息支撑等是否落实到位。</t>
    </r>
  </si>
  <si>
    <t>项目质量可控性</t>
  </si>
  <si>
    <t>项目实施单位是否为达到项目质量要求而采取了必需的措施，用以反映和考核项目实施单位对项目质量的控制情况。</t>
  </si>
  <si>
    <r>
      <rPr>
        <sz val="10"/>
        <color rgb="FF000000"/>
        <rFont val="Times New Roman"/>
        <charset val="134"/>
      </rPr>
      <t>①</t>
    </r>
    <r>
      <rPr>
        <sz val="10"/>
        <color rgb="FF000000"/>
        <rFont val="仿宋_GB2312"/>
        <charset val="134"/>
      </rPr>
      <t>是否已制定或其有相应的项目质量要求或标准；</t>
    </r>
  </si>
  <si>
    <r>
      <rPr>
        <sz val="10"/>
        <color rgb="FF000000"/>
        <rFont val="Times New Roman"/>
        <charset val="134"/>
      </rPr>
      <t>②</t>
    </r>
    <r>
      <rPr>
        <sz val="10"/>
        <color rgb="FF000000"/>
        <rFont val="仿宋_GB2312"/>
        <charset val="134"/>
      </rPr>
      <t>是否采取了相应的项目质量检查、验收等必需的控制措施或手段。</t>
    </r>
  </si>
  <si>
    <t>财务管理（20分）</t>
  </si>
  <si>
    <t>项目实施单位的财务制度是否健全，用以反映和考核财务管理制度对资金规范安全运行的保障情况。</t>
  </si>
  <si>
    <r>
      <rPr>
        <sz val="10"/>
        <color rgb="FF000000"/>
        <rFont val="Times New Roman"/>
        <charset val="134"/>
      </rPr>
      <t>①</t>
    </r>
    <r>
      <rPr>
        <sz val="10"/>
        <color rgb="FF000000"/>
        <rFont val="仿宋_GB2312"/>
        <charset val="134"/>
      </rPr>
      <t>是否已制定或具有相应的项目资金管理办法；</t>
    </r>
  </si>
  <si>
    <r>
      <rPr>
        <sz val="10"/>
        <color rgb="FF000000"/>
        <rFont val="Times New Roman"/>
        <charset val="134"/>
      </rPr>
      <t>②</t>
    </r>
    <r>
      <rPr>
        <sz val="10"/>
        <color rgb="FF000000"/>
        <rFont val="仿宋_GB2312"/>
        <charset val="134"/>
      </rPr>
      <t>项目资金管理办法是否符合相关财务会计制度的规定。</t>
    </r>
  </si>
  <si>
    <t>资金使用合规性</t>
  </si>
  <si>
    <t>项目资金使用是否符合相关的财务管理制度规定，用以反映和考核项目资金的规范运行情况。</t>
  </si>
  <si>
    <r>
      <rPr>
        <sz val="10"/>
        <color rgb="FF000000"/>
        <rFont val="Times New Roman"/>
        <charset val="134"/>
      </rPr>
      <t>①</t>
    </r>
    <r>
      <rPr>
        <sz val="10"/>
        <color rgb="FF000000"/>
        <rFont val="仿宋_GB2312"/>
        <charset val="134"/>
      </rPr>
      <t>是否符合国家财经法规和财务管理以及有关专项资金管理办法的规定；</t>
    </r>
  </si>
  <si>
    <r>
      <rPr>
        <sz val="10"/>
        <color rgb="FF000000"/>
        <rFont val="Times New Roman"/>
        <charset val="134"/>
      </rPr>
      <t>②</t>
    </r>
    <r>
      <rPr>
        <sz val="10"/>
        <color rgb="FF000000"/>
        <rFont val="仿宋_GB2312"/>
        <charset val="134"/>
      </rPr>
      <t>资金的拨付是否有完整的审批程序和手续；</t>
    </r>
  </si>
  <si>
    <r>
      <rPr>
        <sz val="10"/>
        <color rgb="FF000000"/>
        <rFont val="Times New Roman"/>
        <charset val="134"/>
      </rPr>
      <t>③</t>
    </r>
    <r>
      <rPr>
        <sz val="10"/>
        <color rgb="FF000000"/>
        <rFont val="仿宋_GB2312"/>
        <charset val="134"/>
      </rPr>
      <t>项目的重大开支是否经过评估认证；</t>
    </r>
  </si>
  <si>
    <r>
      <rPr>
        <sz val="10"/>
        <color rgb="FF000000"/>
        <rFont val="Times New Roman"/>
        <charset val="134"/>
      </rPr>
      <t>④</t>
    </r>
    <r>
      <rPr>
        <sz val="10"/>
        <color rgb="FF000000"/>
        <rFont val="仿宋_GB2312"/>
        <charset val="134"/>
      </rPr>
      <t>是否符合项目预算批复或合同规定的用途；</t>
    </r>
  </si>
  <si>
    <r>
      <rPr>
        <sz val="10"/>
        <color rgb="FF000000"/>
        <rFont val="Times New Roman"/>
        <charset val="134"/>
      </rPr>
      <t>⑤</t>
    </r>
    <r>
      <rPr>
        <sz val="10"/>
        <color rgb="FF000000"/>
        <rFont val="仿宋_GB2312"/>
        <charset val="134"/>
      </rPr>
      <t>是否存在截留、挤占、挪用、虚列支出等情况。</t>
    </r>
  </si>
  <si>
    <t>财务监控有效性</t>
  </si>
  <si>
    <t>项目实施单位是否为保障资金的安全、规范运行而采取了必要的监控措施，用以反映和考核项目实施单位对资金运行的控制情况。</t>
  </si>
  <si>
    <r>
      <rPr>
        <sz val="10"/>
        <color rgb="FF000000"/>
        <rFont val="Times New Roman"/>
        <charset val="134"/>
      </rPr>
      <t>①</t>
    </r>
    <r>
      <rPr>
        <sz val="10"/>
        <color rgb="FF000000"/>
        <rFont val="仿宋_GB2312"/>
        <charset val="134"/>
      </rPr>
      <t>是否已制定或具有相应的监控机制；</t>
    </r>
  </si>
  <si>
    <r>
      <rPr>
        <sz val="10"/>
        <color rgb="FF000000"/>
        <rFont val="Times New Roman"/>
        <charset val="134"/>
      </rPr>
      <t>②</t>
    </r>
    <r>
      <rPr>
        <sz val="10"/>
        <color rgb="FF000000"/>
        <rFont val="仿宋_GB2312"/>
        <charset val="134"/>
      </rPr>
      <t>是否采取了相应的财务检查等必要的监控措施或手段。</t>
    </r>
  </si>
  <si>
    <t>产出（30分）</t>
  </si>
  <si>
    <t>项目产出（30分）</t>
  </si>
  <si>
    <t>实际完成率</t>
  </si>
  <si>
    <t>项目实施的实际产出数与计划产出数的比率，用以反映和考核项目产出数量目标的实现程度。</t>
  </si>
  <si>
    <r>
      <rPr>
        <sz val="10"/>
        <color rgb="FF000000"/>
        <rFont val="仿宋_GB2312"/>
        <charset val="134"/>
      </rPr>
      <t>实际完成率＝（实际产出数</t>
    </r>
    <r>
      <rPr>
        <sz val="10"/>
        <color rgb="FF000000"/>
        <rFont val="Times New Roman"/>
        <charset val="134"/>
      </rPr>
      <t>/</t>
    </r>
    <r>
      <rPr>
        <sz val="10"/>
        <color rgb="FF000000"/>
        <rFont val="仿宋_GB2312"/>
        <charset val="134"/>
      </rPr>
      <t>计划产出数）</t>
    </r>
    <r>
      <rPr>
        <sz val="10"/>
        <color rgb="FF000000"/>
        <rFont val="Times New Roman"/>
        <charset val="134"/>
      </rPr>
      <t>×100%</t>
    </r>
    <r>
      <rPr>
        <sz val="10"/>
        <color rgb="FF000000"/>
        <rFont val="仿宋_GB2312"/>
        <charset val="134"/>
      </rPr>
      <t>。</t>
    </r>
  </si>
  <si>
    <t>实际产出数：一定时期（本年度或项目期）内项目实际产出的产品或提供的服务数。</t>
  </si>
  <si>
    <t>计划产出数：项目绩效目标确定的在一定时期（本年度或项目期）内计划产出的产品或提供的服务数量。</t>
  </si>
  <si>
    <t>完成及时率</t>
  </si>
  <si>
    <t>项目实际提前完成时间与计划完成时间的比率，用以反映和考核项目产出时效目标的实现程度</t>
  </si>
  <si>
    <r>
      <rPr>
        <sz val="10"/>
        <color rgb="FF000000"/>
        <rFont val="仿宋_GB2312"/>
        <charset val="134"/>
      </rPr>
      <t>完成及时率</t>
    </r>
    <r>
      <rPr>
        <sz val="10"/>
        <color rgb="FF000000"/>
        <rFont val="Times New Roman"/>
        <charset val="134"/>
      </rPr>
      <t>[ (</t>
    </r>
    <r>
      <rPr>
        <sz val="10"/>
        <color rgb="FF000000"/>
        <rFont val="仿宋_GB2312"/>
        <charset val="134"/>
      </rPr>
      <t>计划完成时间</t>
    </r>
    <r>
      <rPr>
        <sz val="10"/>
        <color rgb="FF000000"/>
        <rFont val="Times New Roman"/>
        <charset val="134"/>
      </rPr>
      <t>-</t>
    </r>
    <r>
      <rPr>
        <sz val="10"/>
        <color rgb="FF000000"/>
        <rFont val="仿宋_GB2312"/>
        <charset val="134"/>
      </rPr>
      <t>实际完成时间）</t>
    </r>
    <r>
      <rPr>
        <sz val="10"/>
        <color rgb="FF000000"/>
        <rFont val="Times New Roman"/>
        <charset val="134"/>
      </rPr>
      <t>/</t>
    </r>
    <r>
      <rPr>
        <sz val="10"/>
        <color rgb="FF000000"/>
        <rFont val="仿宋_GB2312"/>
        <charset val="134"/>
      </rPr>
      <t>计划完成时间</t>
    </r>
    <r>
      <rPr>
        <sz val="10"/>
        <color rgb="FF000000"/>
        <rFont val="Times New Roman"/>
        <charset val="134"/>
      </rPr>
      <t>] ×100%</t>
    </r>
    <r>
      <rPr>
        <sz val="10"/>
        <color rgb="FF000000"/>
        <rFont val="仿宋_GB2312"/>
        <charset val="134"/>
      </rPr>
      <t>。</t>
    </r>
  </si>
  <si>
    <t>质量达标率</t>
  </si>
  <si>
    <t>项目完成的质量达标产出数与实际产出数的比率，用以反映和考核项目产出质量目标的实现程度。</t>
  </si>
  <si>
    <r>
      <rPr>
        <sz val="10"/>
        <color rgb="FF000000"/>
        <rFont val="仿宋_GB2312"/>
        <charset val="134"/>
      </rPr>
      <t>质量达标率＝（质量达标产出数</t>
    </r>
    <r>
      <rPr>
        <sz val="10"/>
        <color rgb="FF000000"/>
        <rFont val="Times New Roman"/>
        <charset val="134"/>
      </rPr>
      <t>/</t>
    </r>
    <r>
      <rPr>
        <sz val="10"/>
        <color rgb="FF000000"/>
        <rFont val="仿宋_GB2312"/>
        <charset val="134"/>
      </rPr>
      <t>实际产出数）</t>
    </r>
    <r>
      <rPr>
        <sz val="10"/>
        <color rgb="FF000000"/>
        <rFont val="Times New Roman"/>
        <charset val="134"/>
      </rPr>
      <t>/100%</t>
    </r>
    <r>
      <rPr>
        <sz val="10"/>
        <color rgb="FF000000"/>
        <rFont val="仿宋_GB2312"/>
        <charset val="134"/>
      </rPr>
      <t>。</t>
    </r>
  </si>
  <si>
    <t>质量达标产出数：一定时期（本年度或项目期）内实际达到既定质量标准的产品或服务数量。</t>
  </si>
  <si>
    <t>既定质量标准是指项目实施单位设立绩效目标时依据计划标准、行业标准、历史标准或其他标准而设定的绩效指标值。</t>
  </si>
  <si>
    <t>成本节约率</t>
  </si>
  <si>
    <t>完成项目计划工作目标的实际节约成本与计划成本的比率，用以反映和考核项目的成本节约程度。</t>
  </si>
  <si>
    <r>
      <rPr>
        <sz val="10"/>
        <color rgb="FF000000"/>
        <rFont val="仿宋_GB2312"/>
        <charset val="134"/>
      </rPr>
      <t>成本节约率＝</t>
    </r>
    <r>
      <rPr>
        <sz val="10"/>
        <color rgb="FF000000"/>
        <rFont val="Times New Roman"/>
        <charset val="134"/>
      </rPr>
      <t>(</t>
    </r>
    <r>
      <rPr>
        <sz val="10"/>
        <color rgb="FF000000"/>
        <rFont val="仿宋_GB2312"/>
        <charset val="134"/>
      </rPr>
      <t>计划成本</t>
    </r>
    <r>
      <rPr>
        <sz val="10"/>
        <color rgb="FF000000"/>
        <rFont val="Times New Roman"/>
        <charset val="134"/>
      </rPr>
      <t>-</t>
    </r>
    <r>
      <rPr>
        <sz val="10"/>
        <color rgb="FF000000"/>
        <rFont val="仿宋_GB2312"/>
        <charset val="134"/>
      </rPr>
      <t>实际成本</t>
    </r>
    <r>
      <rPr>
        <sz val="10"/>
        <color rgb="FF000000"/>
        <rFont val="Times New Roman"/>
        <charset val="134"/>
      </rPr>
      <t>) /</t>
    </r>
    <r>
      <rPr>
        <sz val="10"/>
        <color rgb="FF000000"/>
        <rFont val="仿宋_GB2312"/>
        <charset val="134"/>
      </rPr>
      <t>计划成本</t>
    </r>
    <r>
      <rPr>
        <sz val="10"/>
        <color rgb="FF000000"/>
        <rFont val="Times New Roman"/>
        <charset val="134"/>
      </rPr>
      <t>×100%</t>
    </r>
    <r>
      <rPr>
        <sz val="10"/>
        <color rgb="FF000000"/>
        <rFont val="仿宋_GB2312"/>
        <charset val="134"/>
      </rPr>
      <t>。</t>
    </r>
  </si>
  <si>
    <t>实际成本：项目实施单位如期、保质、保量完成既定工作目标实际所耗费的支出。</t>
  </si>
  <si>
    <t>计划成本：项目实施单位为完成工作目标计划安排的支出，一般以项目预算为参考。</t>
  </si>
  <si>
    <t>效果（20分）</t>
  </si>
  <si>
    <t>项目效益（20分）</t>
  </si>
  <si>
    <t>经济效益</t>
  </si>
  <si>
    <t>项目实施对经济发展所带来的直接或间接影响情况。</t>
  </si>
  <si>
    <r>
      <rPr>
        <sz val="10"/>
        <color rgb="FF000000"/>
        <rFont val="仿宋_GB2312"/>
        <charset val="134"/>
      </rPr>
      <t>此四项指标为设置项目支出</t>
    </r>
    <r>
      <rPr>
        <sz val="10"/>
        <color rgb="FF000000"/>
        <rFont val="宋体"/>
        <charset val="134"/>
      </rPr>
      <t>績</t>
    </r>
    <r>
      <rPr>
        <sz val="10"/>
        <color rgb="FF000000"/>
        <rFont val="仿宋_GB2312"/>
        <charset val="134"/>
      </rPr>
      <t>效评价指标时必须考虑的共性要素，可根据项目实际并结合绩效目标设立情况有选择的</t>
    </r>
    <r>
      <rPr>
        <sz val="10"/>
        <color rgb="FF000000"/>
        <rFont val="宋体"/>
        <charset val="134"/>
      </rPr>
      <t>进</t>
    </r>
    <r>
      <rPr>
        <sz val="10"/>
        <color rgb="FF000000"/>
        <rFont val="仿宋_GB2312"/>
        <charset val="134"/>
      </rPr>
      <t>行设置，并将其细化为相应的个性化指标。</t>
    </r>
  </si>
  <si>
    <t>社会效益</t>
  </si>
  <si>
    <t>项目实施对社会发展所带来的直接或间接影响情况。</t>
  </si>
  <si>
    <t>生态效益</t>
  </si>
  <si>
    <t>项目实施对生态环境所带来的直接或间接影响情况。</t>
  </si>
  <si>
    <t>可持续影响</t>
  </si>
  <si>
    <t>项目后续运行及成效发挥的可持续影响情况。</t>
  </si>
  <si>
    <t>社会公众或服务对象满意度</t>
  </si>
  <si>
    <t>社会公众或服务对象对项目实施效策的满意程度</t>
  </si>
  <si>
    <r>
      <rPr>
        <sz val="10"/>
        <color rgb="FF000000"/>
        <rFont val="仿宋_GB2312"/>
        <charset val="134"/>
      </rPr>
      <t>社会公众或服务对象是指因该项目实施而受到影响的部门</t>
    </r>
    <r>
      <rPr>
        <sz val="10"/>
        <color rgb="FF000000"/>
        <rFont val="Times New Roman"/>
        <charset val="134"/>
      </rPr>
      <t>(</t>
    </r>
    <r>
      <rPr>
        <sz val="10"/>
        <color rgb="FF000000"/>
        <rFont val="仿宋_GB2312"/>
        <charset val="134"/>
      </rPr>
      <t>单位</t>
    </r>
    <r>
      <rPr>
        <sz val="10"/>
        <color rgb="FF000000"/>
        <rFont val="Times New Roman"/>
        <charset val="134"/>
      </rPr>
      <t>)</t>
    </r>
    <r>
      <rPr>
        <sz val="10"/>
        <color rgb="FF000000"/>
        <rFont val="仿宋_GB2312"/>
        <charset val="134"/>
      </rPr>
      <t>、群体或个人。一般采取社会调查的方式。</t>
    </r>
  </si>
  <si>
    <t>附件6</t>
  </si>
  <si>
    <t>2018年度省级专项资金绩效目标自评表</t>
  </si>
  <si>
    <t>专项资金名称</t>
  </si>
  <si>
    <t>负责人</t>
  </si>
  <si>
    <t>及电话</t>
  </si>
  <si>
    <t>省级主管部门</t>
  </si>
  <si>
    <t>地方主管部门</t>
  </si>
  <si>
    <t>实施单位</t>
  </si>
  <si>
    <t>项目资金（万元）</t>
  </si>
  <si>
    <t>全年预算数（A）</t>
  </si>
  <si>
    <t>全年执行数（B）</t>
  </si>
  <si>
    <t>执行率（B／A）</t>
  </si>
  <si>
    <t>年度资金总额</t>
  </si>
  <si>
    <t>其中：中央补助</t>
  </si>
  <si>
    <t xml:space="preserve">  省级资金</t>
  </si>
  <si>
    <t xml:space="preserve">      其他资金</t>
  </si>
  <si>
    <t>年度总体目标</t>
  </si>
  <si>
    <r>
      <t>年初设定目标</t>
    </r>
    <r>
      <rPr>
        <sz val="10.5"/>
        <color rgb="FF000000"/>
        <rFont val="宋体"/>
        <charset val="134"/>
      </rPr>
      <t>　</t>
    </r>
  </si>
  <si>
    <t>全年实际完成情况</t>
  </si>
  <si>
    <t>绩  效    指  标</t>
  </si>
  <si>
    <t>年度指标值</t>
  </si>
  <si>
    <t>全年</t>
  </si>
  <si>
    <t>未完成原因和</t>
  </si>
  <si>
    <t>完成值</t>
  </si>
  <si>
    <t>改进措施</t>
  </si>
  <si>
    <t>产   出   指   标</t>
  </si>
  <si>
    <t>数量指标</t>
  </si>
  <si>
    <t>质量指标</t>
  </si>
  <si>
    <t>时效指标</t>
  </si>
  <si>
    <t>成本指标</t>
  </si>
  <si>
    <t>……</t>
  </si>
  <si>
    <t>效   益   指   标</t>
  </si>
  <si>
    <t>经济效益  指标</t>
  </si>
  <si>
    <t>生态效益  指标</t>
  </si>
  <si>
    <t>可持续影响指标</t>
  </si>
  <si>
    <t>满意度指标</t>
  </si>
  <si>
    <t>服务对象满意度指标</t>
  </si>
  <si>
    <t>说明</t>
  </si>
  <si>
    <t>请在此处简要说明各级监督检查中发现的问题及其所涉及的金额，如没有请填无</t>
  </si>
  <si>
    <t>注：1、其他资金包括和中央补助、地方财政资金共同投入到同一项目的自有资金、社会资金，以及以前年度的结转结余资金等。</t>
  </si>
  <si>
    <t>2、定量指标，资金使用单位填写本地区实际完成数。省直各部门汇总时，对绝对值直接累加计算，相对值按照资金额度加权平均计算。</t>
  </si>
  <si>
    <t>3、定性指标根据指标完成情况分为：全部或基本达成预期指标、部分达成预期指标并具有一定效果、未达成预期指标且效果较差三档，资金使用单位分别按照100％—80％（含）、80％—60％（含）、60％—0％合理填写完成比例。</t>
  </si>
  <si>
    <t>4、省直各部门组织指导各市州、县市区主管部门及资金使用单位填写《自评表》并报送同级财政部门审核后，形成地区专项资金《自评表》，再审核汇总各地区专项资金《自评表》，形成省级专项资金《自评表》。</t>
  </si>
  <si>
    <t>附表7</t>
  </si>
  <si>
    <r>
      <t>2018</t>
    </r>
    <r>
      <rPr>
        <sz val="18"/>
        <rFont val="宋体"/>
        <charset val="134"/>
      </rPr>
      <t>省级环境保护专项资金项目实施情况表</t>
    </r>
  </si>
  <si>
    <r>
      <rPr>
        <sz val="10"/>
        <rFont val="宋体"/>
        <charset val="134"/>
      </rPr>
      <t>填报单位：</t>
    </r>
    <r>
      <rPr>
        <sz val="10"/>
        <rFont val="Times New Roman"/>
        <charset val="134"/>
      </rPr>
      <t xml:space="preserve">    </t>
    </r>
    <r>
      <rPr>
        <sz val="10"/>
        <rFont val="Arial"/>
        <charset val="134"/>
      </rPr>
      <t xml:space="preserve">	</t>
    </r>
    <r>
      <rPr>
        <sz val="10"/>
        <rFont val="Times New Roman"/>
        <charset val="134"/>
      </rPr>
      <t xml:space="preserve">               </t>
    </r>
    <r>
      <rPr>
        <sz val="10"/>
        <rFont val="宋体"/>
        <charset val="134"/>
      </rPr>
      <t>（公章）</t>
    </r>
  </si>
  <si>
    <t>项目属地</t>
  </si>
  <si>
    <t>资金指标文号</t>
  </si>
  <si>
    <r>
      <rPr>
        <sz val="10"/>
        <rFont val="Times New Roman"/>
        <charset val="134"/>
      </rPr>
      <t>申报项目总投资(</t>
    </r>
    <r>
      <rPr>
        <sz val="10"/>
        <rFont val="黑体"/>
        <charset val="134"/>
      </rPr>
      <t>万元</t>
    </r>
    <r>
      <rPr>
        <sz val="10"/>
        <rFont val="Times New Roman"/>
        <charset val="134"/>
      </rPr>
      <t>)</t>
    </r>
  </si>
  <si>
    <r>
      <rPr>
        <sz val="10"/>
        <rFont val="宋体"/>
        <charset val="134"/>
      </rPr>
      <t>环保专项资金安排</t>
    </r>
    <r>
      <rPr>
        <sz val="10"/>
        <rFont val="Times New Roman"/>
        <charset val="134"/>
      </rPr>
      <t>(</t>
    </r>
    <r>
      <rPr>
        <sz val="10"/>
        <rFont val="黑体"/>
        <charset val="134"/>
      </rPr>
      <t>万元</t>
    </r>
    <r>
      <rPr>
        <sz val="10"/>
        <rFont val="Times New Roman"/>
        <charset val="134"/>
      </rPr>
      <t>)</t>
    </r>
  </si>
  <si>
    <t>目前实际完成投资（万元）</t>
  </si>
  <si>
    <t>项目进展情况</t>
  </si>
  <si>
    <t>项目预计完成时间</t>
  </si>
  <si>
    <t>环境效益</t>
  </si>
  <si>
    <t>前期</t>
  </si>
  <si>
    <t>初步设计</t>
  </si>
  <si>
    <t>在建</t>
  </si>
  <si>
    <t>设备安装调试</t>
  </si>
  <si>
    <t>竣工验收</t>
  </si>
  <si>
    <t>——</t>
  </si>
  <si>
    <r>
      <rPr>
        <sz val="10"/>
        <rFont val="Times New Roman"/>
        <charset val="134"/>
      </rPr>
      <t xml:space="preserve">   </t>
    </r>
    <r>
      <rPr>
        <sz val="10"/>
        <rFont val="宋体"/>
        <charset val="134"/>
      </rPr>
      <t>备注：</t>
    </r>
    <r>
      <rPr>
        <sz val="10"/>
        <rFont val="Times New Roman"/>
        <charset val="134"/>
      </rPr>
      <t xml:space="preserve"> 1</t>
    </r>
    <r>
      <rPr>
        <sz val="10"/>
        <rFont val="宋体"/>
        <charset val="134"/>
      </rPr>
      <t>、</t>
    </r>
    <r>
      <rPr>
        <sz val="10"/>
        <rFont val="Times New Roman"/>
        <charset val="134"/>
      </rPr>
      <t>“</t>
    </r>
    <r>
      <rPr>
        <sz val="10"/>
        <rFont val="宋体"/>
        <charset val="134"/>
      </rPr>
      <t>项目属地</t>
    </r>
    <r>
      <rPr>
        <sz val="10"/>
        <rFont val="Times New Roman"/>
        <charset val="134"/>
      </rPr>
      <t>”</t>
    </r>
    <r>
      <rPr>
        <sz val="10"/>
        <rFont val="宋体"/>
        <charset val="134"/>
      </rPr>
      <t>需填列该项目所在地市、县名称或省属；</t>
    </r>
  </si>
  <si>
    <r>
      <rPr>
        <sz val="10"/>
        <rFont val="Times New Roman"/>
        <charset val="134"/>
      </rPr>
      <t xml:space="preserve">                 2</t>
    </r>
    <r>
      <rPr>
        <sz val="10"/>
        <rFont val="宋体"/>
        <charset val="134"/>
      </rPr>
      <t>、</t>
    </r>
    <r>
      <rPr>
        <sz val="10"/>
        <rFont val="Times New Roman"/>
        <charset val="134"/>
      </rPr>
      <t>“</t>
    </r>
    <r>
      <rPr>
        <sz val="10"/>
        <rFont val="宋体"/>
        <charset val="134"/>
      </rPr>
      <t>资金指标文号</t>
    </r>
    <r>
      <rPr>
        <sz val="10"/>
        <rFont val="Times New Roman"/>
        <charset val="134"/>
      </rPr>
      <t>”</t>
    </r>
    <r>
      <rPr>
        <sz val="10"/>
        <rFont val="宋体"/>
        <charset val="134"/>
      </rPr>
      <t>指省财政厅下达资金的指标文号；</t>
    </r>
  </si>
  <si>
    <r>
      <rPr>
        <sz val="10"/>
        <rFont val="Times New Roman"/>
        <charset val="134"/>
      </rPr>
      <t xml:space="preserve">                 3</t>
    </r>
    <r>
      <rPr>
        <sz val="10"/>
        <rFont val="宋体"/>
        <charset val="134"/>
      </rPr>
      <t>、</t>
    </r>
    <r>
      <rPr>
        <sz val="10"/>
        <rFont val="Times New Roman"/>
        <charset val="134"/>
      </rPr>
      <t>“</t>
    </r>
    <r>
      <rPr>
        <sz val="10"/>
        <rFont val="宋体"/>
        <charset val="134"/>
      </rPr>
      <t>项目进展情况</t>
    </r>
    <r>
      <rPr>
        <sz val="10"/>
        <rFont val="Times New Roman"/>
        <charset val="134"/>
      </rPr>
      <t>”</t>
    </r>
    <r>
      <rPr>
        <sz val="10"/>
        <rFont val="宋体"/>
        <charset val="134"/>
      </rPr>
      <t>在相应进展阶段注明</t>
    </r>
    <r>
      <rPr>
        <sz val="10"/>
        <rFont val="Times New Roman"/>
        <charset val="134"/>
      </rPr>
      <t>“</t>
    </r>
    <r>
      <rPr>
        <sz val="10"/>
        <rFont val="宋体"/>
        <charset val="134"/>
      </rPr>
      <t>√</t>
    </r>
    <r>
      <rPr>
        <sz val="10"/>
        <rFont val="Times New Roman"/>
        <charset val="134"/>
      </rPr>
      <t>”</t>
    </r>
    <r>
      <rPr>
        <sz val="10"/>
        <rFont val="宋体"/>
        <charset val="134"/>
      </rPr>
      <t>；</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</si>
</sst>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176" formatCode="0.00_);[Red]\(0.00\)"/>
    <numFmt numFmtId="177" formatCode="_-* #,##0.00_-;\-* #,##0.00_-;_-* &quot;-&quot;??_-;_-@_-"/>
  </numFmts>
  <fonts count="65">
    <font>
      <sz val="11"/>
      <color theme="1"/>
      <name val="宋体"/>
      <charset val="134"/>
      <scheme val="minor"/>
    </font>
    <font>
      <sz val="12"/>
      <name val="宋体"/>
      <charset val="134"/>
    </font>
    <font>
      <sz val="18"/>
      <name val="Times New Roman"/>
      <charset val="134"/>
    </font>
    <font>
      <sz val="10"/>
      <name val="宋体"/>
      <charset val="134"/>
    </font>
    <font>
      <sz val="10"/>
      <name val="Times New Roman"/>
      <charset val="134"/>
    </font>
    <font>
      <sz val="12"/>
      <name val="Times New Roman"/>
      <charset val="134"/>
    </font>
    <font>
      <sz val="18"/>
      <color rgb="FF000000"/>
      <name val="方正小标宋_GBK"/>
      <charset val="134"/>
    </font>
    <font>
      <b/>
      <sz val="11"/>
      <color rgb="FF000000"/>
      <name val="楷体_GB2312"/>
      <charset val="134"/>
    </font>
    <font>
      <sz val="10.5"/>
      <color rgb="FF000000"/>
      <name val="仿宋_GB2312"/>
      <charset val="134"/>
    </font>
    <font>
      <sz val="10.5"/>
      <color rgb="FF000000"/>
      <name val="宋体"/>
      <charset val="134"/>
    </font>
    <font>
      <sz val="18"/>
      <color theme="1"/>
      <name val="方正小标宋_GBK"/>
      <charset val="134"/>
    </font>
    <font>
      <b/>
      <sz val="10"/>
      <color rgb="FF000000"/>
      <name val="仿宋_GB2312"/>
      <charset val="134"/>
    </font>
    <font>
      <sz val="10"/>
      <color rgb="FF000000"/>
      <name val="仿宋_GB2312"/>
      <charset val="134"/>
    </font>
    <font>
      <sz val="10"/>
      <color rgb="FF000000"/>
      <name val="Times New Roman"/>
      <charset val="134"/>
    </font>
    <font>
      <sz val="20"/>
      <name val="方正小标宋_GBK"/>
      <charset val="134"/>
    </font>
    <font>
      <b/>
      <sz val="11"/>
      <name val="仿宋_GB2312"/>
      <charset val="134"/>
    </font>
    <font>
      <sz val="11"/>
      <name val="仿宋_GB2312"/>
      <charset val="134"/>
    </font>
    <font>
      <sz val="11"/>
      <color indexed="8"/>
      <name val="仿宋_GB2312"/>
      <charset val="134"/>
    </font>
    <font>
      <sz val="12"/>
      <name val="仿宋_GB2312"/>
      <charset val="134"/>
    </font>
    <font>
      <sz val="9"/>
      <color theme="1"/>
      <name val="宋体"/>
      <charset val="134"/>
      <scheme val="minor"/>
    </font>
    <font>
      <sz val="9"/>
      <name val="宋体"/>
      <charset val="134"/>
    </font>
    <font>
      <sz val="9"/>
      <name val="黑体"/>
      <charset val="134"/>
    </font>
    <font>
      <sz val="15"/>
      <name val="华文仿宋"/>
      <charset val="134"/>
    </font>
    <font>
      <sz val="9"/>
      <name val="华文仿宋"/>
      <charset val="134"/>
    </font>
    <font>
      <b/>
      <sz val="9"/>
      <name val="华文仿宋"/>
      <charset val="134"/>
    </font>
    <font>
      <b/>
      <sz val="9"/>
      <name val="Times New Roman"/>
      <charset val="134"/>
    </font>
    <font>
      <sz val="9"/>
      <name val="Times New Roman"/>
      <charset val="134"/>
    </font>
    <font>
      <b/>
      <sz val="9"/>
      <name val="宋体"/>
      <charset val="134"/>
    </font>
    <font>
      <sz val="18"/>
      <name val="方正小标宋_GBK"/>
      <charset val="134"/>
    </font>
    <font>
      <sz val="10"/>
      <name val="仿宋_GB2312"/>
      <charset val="134"/>
    </font>
    <font>
      <sz val="10"/>
      <color indexed="8"/>
      <name val="仿宋_GB2312"/>
      <charset val="134"/>
    </font>
    <font>
      <sz val="11"/>
      <color indexed="8"/>
      <name val="宋体"/>
      <charset val="134"/>
    </font>
    <font>
      <sz val="11"/>
      <color theme="1"/>
      <name val="仿宋_GB2312"/>
      <charset val="134"/>
    </font>
    <font>
      <sz val="10"/>
      <color theme="1"/>
      <name val="Times New Roman"/>
      <charset val="134"/>
    </font>
    <font>
      <sz val="18"/>
      <name val="方正小标宋_GBK"/>
      <charset val="134"/>
    </font>
    <font>
      <b/>
      <sz val="10"/>
      <name val="宋体"/>
      <charset val="134"/>
    </font>
    <font>
      <b/>
      <sz val="18"/>
      <name val="宋体"/>
      <charset val="134"/>
    </font>
    <font>
      <b/>
      <sz val="10"/>
      <name val="仿宋_GB2312"/>
      <charset val="134"/>
    </font>
    <font>
      <sz val="10"/>
      <name val="Times New Roman"/>
      <charset val="0"/>
    </font>
    <font>
      <b/>
      <sz val="12"/>
      <name val="仿宋_GB2312"/>
      <charset val="134"/>
    </font>
    <font>
      <b/>
      <sz val="10"/>
      <color indexed="8"/>
      <name val="仿宋_GB2312"/>
      <charset val="134"/>
    </font>
    <font>
      <sz val="11"/>
      <color theme="1"/>
      <name val="宋体"/>
      <charset val="0"/>
      <scheme val="minor"/>
    </font>
    <font>
      <b/>
      <sz val="13"/>
      <color theme="3"/>
      <name val="宋体"/>
      <charset val="134"/>
      <scheme val="minor"/>
    </font>
    <font>
      <sz val="11"/>
      <color rgb="FF9C0006"/>
      <name val="宋体"/>
      <charset val="0"/>
      <scheme val="minor"/>
    </font>
    <font>
      <sz val="11"/>
      <color theme="0"/>
      <name val="宋体"/>
      <charset val="0"/>
      <scheme val="minor"/>
    </font>
    <font>
      <sz val="11"/>
      <color rgb="FF006100"/>
      <name val="宋体"/>
      <charset val="0"/>
      <scheme val="minor"/>
    </font>
    <font>
      <b/>
      <sz val="11"/>
      <color theme="3"/>
      <name val="宋体"/>
      <charset val="134"/>
      <scheme val="minor"/>
    </font>
    <font>
      <sz val="11"/>
      <color rgb="FF3F3F76"/>
      <name val="宋体"/>
      <charset val="0"/>
      <scheme val="minor"/>
    </font>
    <font>
      <sz val="11"/>
      <color rgb="FFFA7D00"/>
      <name val="宋体"/>
      <charset val="0"/>
      <scheme val="minor"/>
    </font>
    <font>
      <b/>
      <sz val="15"/>
      <color theme="3"/>
      <name val="宋体"/>
      <charset val="134"/>
      <scheme val="minor"/>
    </font>
    <font>
      <sz val="11"/>
      <color rgb="FFFF000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sz val="11"/>
      <color rgb="FF9C6500"/>
      <name val="宋体"/>
      <charset val="0"/>
      <scheme val="minor"/>
    </font>
    <font>
      <sz val="18"/>
      <name val="宋体"/>
      <charset val="134"/>
    </font>
    <font>
      <sz val="10"/>
      <name val="Arial"/>
      <charset val="134"/>
    </font>
    <font>
      <sz val="10"/>
      <name val="黑体"/>
      <charset val="134"/>
    </font>
    <font>
      <sz val="10"/>
      <color rgb="FF000000"/>
      <name val="宋体"/>
      <charset val="134"/>
    </font>
    <font>
      <sz val="10"/>
      <color theme="1"/>
      <name val="仿宋_GB2312"/>
      <charset val="134"/>
    </font>
  </fonts>
  <fills count="34">
    <fill>
      <patternFill patternType="none"/>
    </fill>
    <fill>
      <patternFill patternType="gray125"/>
    </fill>
    <fill>
      <patternFill patternType="solid">
        <fgColor indexed="9"/>
        <bgColor indexed="64"/>
      </patternFill>
    </fill>
    <fill>
      <patternFill patternType="solid">
        <fgColor theme="8" tint="0.799981688894314"/>
        <bgColor indexed="64"/>
      </patternFill>
    </fill>
    <fill>
      <patternFill patternType="solid">
        <fgColor rgb="FFFFC7CE"/>
        <bgColor indexed="64"/>
      </patternFill>
    </fill>
    <fill>
      <patternFill patternType="solid">
        <fgColor theme="9" tint="0.599993896298105"/>
        <bgColor indexed="64"/>
      </patternFill>
    </fill>
    <fill>
      <patternFill patternType="solid">
        <fgColor theme="7"/>
        <bgColor indexed="64"/>
      </patternFill>
    </fill>
    <fill>
      <patternFill patternType="solid">
        <fgColor rgb="FFC6EFCE"/>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8"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4"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799981688894314"/>
        <bgColor indexed="64"/>
      </patternFill>
    </fill>
  </fills>
  <borders count="47">
    <border>
      <left/>
      <right/>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bottom style="thin">
        <color indexed="8"/>
      </bottom>
      <diagonal/>
    </border>
    <border>
      <left/>
      <right/>
      <top/>
      <bottom style="medium">
        <color auto="1"/>
      </bottom>
      <diagonal/>
    </border>
    <border>
      <left style="medium">
        <color auto="1"/>
      </left>
      <right style="medium">
        <color auto="1"/>
      </right>
      <top/>
      <bottom style="medium">
        <color auto="1"/>
      </bottom>
      <diagonal/>
    </border>
    <border>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bottom style="medium">
        <color auto="1"/>
      </bottom>
      <diagonal/>
    </border>
    <border>
      <left/>
      <right/>
      <top style="medium">
        <color auto="1"/>
      </top>
      <bottom/>
      <diagonal/>
    </border>
    <border>
      <left style="medium">
        <color auto="1"/>
      </left>
      <right style="medium">
        <color auto="1"/>
      </right>
      <top/>
      <bottom/>
      <diagonal/>
    </border>
    <border>
      <left/>
      <right style="medium">
        <color rgb="FF000000"/>
      </right>
      <top/>
      <bottom/>
      <diagonal/>
    </border>
    <border>
      <left style="medium">
        <color auto="1"/>
      </left>
      <right style="medium">
        <color auto="1"/>
      </right>
      <top style="medium">
        <color auto="1"/>
      </top>
      <bottom/>
      <diagonal/>
    </border>
    <border>
      <left style="medium">
        <color auto="1"/>
      </left>
      <right style="medium">
        <color auto="1"/>
      </right>
      <top/>
      <bottom style="medium">
        <color rgb="FF000000"/>
      </bottom>
      <diagonal/>
    </border>
    <border>
      <left style="medium">
        <color auto="1"/>
      </left>
      <right style="medium">
        <color auto="1"/>
      </right>
      <top style="medium">
        <color rgb="FF000000"/>
      </top>
      <bottom/>
      <diagonal/>
    </border>
    <border>
      <left/>
      <right style="medium">
        <color auto="1"/>
      </right>
      <top/>
      <bottom/>
      <diagonal/>
    </border>
    <border>
      <left style="medium">
        <color rgb="FF000000"/>
      </left>
      <right style="medium">
        <color rgb="FF000000"/>
      </right>
      <top style="medium">
        <color rgb="FF000000"/>
      </top>
      <bottom/>
      <diagonal/>
    </border>
    <border>
      <left style="medium">
        <color rgb="FF000000"/>
      </left>
      <right style="medium">
        <color auto="1"/>
      </right>
      <top style="medium">
        <color rgb="FF000000"/>
      </top>
      <bottom/>
      <diagonal/>
    </border>
    <border>
      <left style="medium">
        <color rgb="FF000000"/>
      </left>
      <right style="medium">
        <color rgb="FF000000"/>
      </right>
      <top/>
      <bottom/>
      <diagonal/>
    </border>
    <border>
      <left style="medium">
        <color rgb="FF000000"/>
      </left>
      <right style="medium">
        <color auto="1"/>
      </right>
      <top/>
      <bottom/>
      <diagonal/>
    </border>
    <border>
      <left/>
      <right style="medium">
        <color auto="1"/>
      </right>
      <top/>
      <bottom style="medium">
        <color rgb="FF000000"/>
      </bottom>
      <diagonal/>
    </border>
    <border>
      <left style="medium">
        <color auto="1"/>
      </left>
      <right style="medium">
        <color auto="1"/>
      </right>
      <top style="medium">
        <color auto="1"/>
      </top>
      <bottom style="medium">
        <color auto="1"/>
      </bottom>
      <diagonal/>
    </border>
    <border>
      <left style="medium">
        <color rgb="FF000000"/>
      </left>
      <right style="medium">
        <color rgb="FF000000"/>
      </right>
      <top/>
      <bottom style="medium">
        <color rgb="FF000000"/>
      </bottom>
      <diagonal/>
    </border>
    <border>
      <left style="medium">
        <color rgb="FF000000"/>
      </left>
      <right style="medium">
        <color auto="1"/>
      </right>
      <top/>
      <bottom style="medium">
        <color rgb="FF000000"/>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53">
    <xf numFmtId="0" fontId="0" fillId="0" borderId="0">
      <alignment vertical="center"/>
    </xf>
    <xf numFmtId="42" fontId="0" fillId="0" borderId="0" applyFont="0" applyFill="0" applyBorder="0" applyAlignment="0" applyProtection="0">
      <alignment vertical="center"/>
    </xf>
    <xf numFmtId="0" fontId="41" fillId="11" borderId="0" applyNumberFormat="0" applyBorder="0" applyAlignment="0" applyProtection="0">
      <alignment vertical="center"/>
    </xf>
    <xf numFmtId="0" fontId="47" fillId="10" borderId="40" applyNumberFormat="0" applyAlignment="0" applyProtection="0">
      <alignment vertical="center"/>
    </xf>
    <xf numFmtId="44" fontId="0" fillId="0" borderId="0" applyFont="0" applyFill="0" applyBorder="0" applyAlignment="0" applyProtection="0">
      <alignment vertical="center"/>
    </xf>
    <xf numFmtId="0" fontId="1" fillId="0" borderId="0"/>
    <xf numFmtId="41" fontId="0" fillId="0" borderId="0" applyFont="0" applyFill="0" applyBorder="0" applyAlignment="0" applyProtection="0">
      <alignment vertical="center"/>
    </xf>
    <xf numFmtId="0" fontId="41" fillId="9" borderId="0" applyNumberFormat="0" applyBorder="0" applyAlignment="0" applyProtection="0">
      <alignment vertical="center"/>
    </xf>
    <xf numFmtId="0" fontId="43" fillId="4" borderId="0" applyNumberFormat="0" applyBorder="0" applyAlignment="0" applyProtection="0">
      <alignment vertical="center"/>
    </xf>
    <xf numFmtId="177" fontId="0" fillId="0" borderId="0" applyFont="0" applyFill="0" applyBorder="0" applyAlignment="0" applyProtection="0">
      <alignment vertical="center"/>
    </xf>
    <xf numFmtId="0" fontId="44" fillId="20" borderId="0" applyNumberFormat="0" applyBorder="0" applyAlignment="0" applyProtection="0">
      <alignment vertical="center"/>
    </xf>
    <xf numFmtId="0" fontId="54" fillId="0" borderId="0" applyNumberFormat="0" applyFill="0" applyBorder="0" applyAlignment="0" applyProtection="0">
      <alignment vertical="center"/>
    </xf>
    <xf numFmtId="9" fontId="0" fillId="0" borderId="0" applyFont="0" applyFill="0" applyBorder="0" applyAlignment="0" applyProtection="0">
      <alignment vertical="center"/>
    </xf>
    <xf numFmtId="0" fontId="55" fillId="0" borderId="0" applyNumberFormat="0" applyFill="0" applyBorder="0" applyAlignment="0" applyProtection="0">
      <alignment vertical="center"/>
    </xf>
    <xf numFmtId="0" fontId="0" fillId="21" borderId="44" applyNumberFormat="0" applyFont="0" applyAlignment="0" applyProtection="0">
      <alignment vertical="center"/>
    </xf>
    <xf numFmtId="0" fontId="44" fillId="23" borderId="0" applyNumberFormat="0" applyBorder="0" applyAlignment="0" applyProtection="0">
      <alignment vertical="center"/>
    </xf>
    <xf numFmtId="0" fontId="46" fillId="0" borderId="0" applyNumberFormat="0" applyFill="0" applyBorder="0" applyAlignment="0" applyProtection="0">
      <alignment vertical="center"/>
    </xf>
    <xf numFmtId="0" fontId="50" fillId="0" borderId="0" applyNumberFormat="0" applyFill="0" applyBorder="0" applyAlignment="0" applyProtection="0">
      <alignment vertical="center"/>
    </xf>
    <xf numFmtId="0" fontId="31" fillId="0" borderId="0">
      <alignment vertical="center"/>
    </xf>
    <xf numFmtId="0" fontId="58"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49" fillId="0" borderId="39" applyNumberFormat="0" applyFill="0" applyAlignment="0" applyProtection="0">
      <alignment vertical="center"/>
    </xf>
    <xf numFmtId="0" fontId="42" fillId="0" borderId="39" applyNumberFormat="0" applyFill="0" applyAlignment="0" applyProtection="0">
      <alignment vertical="center"/>
    </xf>
    <xf numFmtId="0" fontId="44" fillId="27" borderId="0" applyNumberFormat="0" applyBorder="0" applyAlignment="0" applyProtection="0">
      <alignment vertical="center"/>
    </xf>
    <xf numFmtId="0" fontId="46" fillId="0" borderId="43" applyNumberFormat="0" applyFill="0" applyAlignment="0" applyProtection="0">
      <alignment vertical="center"/>
    </xf>
    <xf numFmtId="0" fontId="44" fillId="8" borderId="0" applyNumberFormat="0" applyBorder="0" applyAlignment="0" applyProtection="0">
      <alignment vertical="center"/>
    </xf>
    <xf numFmtId="0" fontId="56" fillId="19" borderId="45" applyNumberFormat="0" applyAlignment="0" applyProtection="0">
      <alignment vertical="center"/>
    </xf>
    <xf numFmtId="0" fontId="52" fillId="19" borderId="40" applyNumberFormat="0" applyAlignment="0" applyProtection="0">
      <alignment vertical="center"/>
    </xf>
    <xf numFmtId="0" fontId="57" fillId="26" borderId="46" applyNumberFormat="0" applyAlignment="0" applyProtection="0">
      <alignment vertical="center"/>
    </xf>
    <xf numFmtId="0" fontId="41" fillId="33" borderId="0" applyNumberFormat="0" applyBorder="0" applyAlignment="0" applyProtection="0">
      <alignment vertical="center"/>
    </xf>
    <xf numFmtId="0" fontId="44" fillId="18" borderId="0" applyNumberFormat="0" applyBorder="0" applyAlignment="0" applyProtection="0">
      <alignment vertical="center"/>
    </xf>
    <xf numFmtId="0" fontId="48" fillId="0" borderId="41" applyNumberFormat="0" applyFill="0" applyAlignment="0" applyProtection="0">
      <alignment vertical="center"/>
    </xf>
    <xf numFmtId="0" fontId="51" fillId="0" borderId="42" applyNumberFormat="0" applyFill="0" applyAlignment="0" applyProtection="0">
      <alignment vertical="center"/>
    </xf>
    <xf numFmtId="0" fontId="45" fillId="7" borderId="0" applyNumberFormat="0" applyBorder="0" applyAlignment="0" applyProtection="0">
      <alignment vertical="center"/>
    </xf>
    <xf numFmtId="0" fontId="59" fillId="32" borderId="0" applyNumberFormat="0" applyBorder="0" applyAlignment="0" applyProtection="0">
      <alignment vertical="center"/>
    </xf>
    <xf numFmtId="0" fontId="41" fillId="3" borderId="0" applyNumberFormat="0" applyBorder="0" applyAlignment="0" applyProtection="0">
      <alignment vertical="center"/>
    </xf>
    <xf numFmtId="0" fontId="44" fillId="17" borderId="0" applyNumberFormat="0" applyBorder="0" applyAlignment="0" applyProtection="0">
      <alignment vertical="center"/>
    </xf>
    <xf numFmtId="0" fontId="41" fillId="16" borderId="0" applyNumberFormat="0" applyBorder="0" applyAlignment="0" applyProtection="0">
      <alignment vertical="center"/>
    </xf>
    <xf numFmtId="0" fontId="41" fillId="31" borderId="0" applyNumberFormat="0" applyBorder="0" applyAlignment="0" applyProtection="0">
      <alignment vertical="center"/>
    </xf>
    <xf numFmtId="0" fontId="41" fillId="30" borderId="0" applyNumberFormat="0" applyBorder="0" applyAlignment="0" applyProtection="0">
      <alignment vertical="center"/>
    </xf>
    <xf numFmtId="0" fontId="41" fillId="25" borderId="0" applyNumberFormat="0" applyBorder="0" applyAlignment="0" applyProtection="0">
      <alignment vertical="center"/>
    </xf>
    <xf numFmtId="0" fontId="44" fillId="15" borderId="0" applyNumberFormat="0" applyBorder="0" applyAlignment="0" applyProtection="0">
      <alignment vertical="center"/>
    </xf>
    <xf numFmtId="0" fontId="44" fillId="6" borderId="0" applyNumberFormat="0" applyBorder="0" applyAlignment="0" applyProtection="0">
      <alignment vertical="center"/>
    </xf>
    <xf numFmtId="0" fontId="41" fillId="22" borderId="0" applyNumberFormat="0" applyBorder="0" applyAlignment="0" applyProtection="0">
      <alignment vertical="center"/>
    </xf>
    <xf numFmtId="0" fontId="41" fillId="29" borderId="0" applyNumberFormat="0" applyBorder="0" applyAlignment="0" applyProtection="0">
      <alignment vertical="center"/>
    </xf>
    <xf numFmtId="0" fontId="44" fillId="28" borderId="0" applyNumberFormat="0" applyBorder="0" applyAlignment="0" applyProtection="0">
      <alignment vertical="center"/>
    </xf>
    <xf numFmtId="0" fontId="41" fillId="14" borderId="0" applyNumberFormat="0" applyBorder="0" applyAlignment="0" applyProtection="0">
      <alignment vertical="center"/>
    </xf>
    <xf numFmtId="0" fontId="44" fillId="24" borderId="0" applyNumberFormat="0" applyBorder="0" applyAlignment="0" applyProtection="0">
      <alignment vertical="center"/>
    </xf>
    <xf numFmtId="0" fontId="44" fillId="13" borderId="0" applyNumberFormat="0" applyBorder="0" applyAlignment="0" applyProtection="0">
      <alignment vertical="center"/>
    </xf>
    <xf numFmtId="0" fontId="41" fillId="5" borderId="0" applyNumberFormat="0" applyBorder="0" applyAlignment="0" applyProtection="0">
      <alignment vertical="center"/>
    </xf>
    <xf numFmtId="0" fontId="44" fillId="12" borderId="0" applyNumberFormat="0" applyBorder="0" applyAlignment="0" applyProtection="0">
      <alignment vertical="center"/>
    </xf>
    <xf numFmtId="0" fontId="0" fillId="0" borderId="0"/>
    <xf numFmtId="0" fontId="1" fillId="0" borderId="0"/>
  </cellStyleXfs>
  <cellXfs count="177">
    <xf numFmtId="0" fontId="0" fillId="0" borderId="0" xfId="0">
      <alignment vertical="center"/>
    </xf>
    <xf numFmtId="0" fontId="1" fillId="0" borderId="0" xfId="0" applyFont="1" applyAlignment="1">
      <alignment horizontal="left" vertical="center"/>
    </xf>
    <xf numFmtId="0" fontId="2" fillId="0" borderId="0" xfId="0" applyFont="1" applyBorder="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3" fillId="0" borderId="2" xfId="0" applyFont="1" applyBorder="1" applyAlignment="1">
      <alignment horizontal="center"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4" fillId="0" borderId="0" xfId="0" applyFont="1" applyAlignment="1">
      <alignment horizontal="left" vertical="center"/>
    </xf>
    <xf numFmtId="0" fontId="6" fillId="0" borderId="0" xfId="0" applyFont="1" applyAlignment="1">
      <alignment horizontal="center" vertical="center"/>
    </xf>
    <xf numFmtId="0" fontId="7" fillId="0" borderId="5" xfId="0" applyFont="1" applyBorder="1" applyAlignment="1">
      <alignment horizontal="center" vertical="center" wrapText="1"/>
    </xf>
    <xf numFmtId="0" fontId="8" fillId="0" borderId="6" xfId="0" applyFont="1" applyBorder="1" applyAlignment="1">
      <alignment horizontal="center" vertical="center"/>
    </xf>
    <xf numFmtId="0" fontId="8" fillId="0" borderId="7" xfId="0" applyFont="1" applyBorder="1" applyAlignment="1">
      <alignment horizontal="justify" vertical="center"/>
    </xf>
    <xf numFmtId="0" fontId="8" fillId="0" borderId="8" xfId="0" applyFont="1" applyBorder="1" applyAlignment="1">
      <alignment horizontal="center" vertical="center"/>
    </xf>
    <xf numFmtId="0" fontId="9" fillId="0" borderId="7" xfId="0" applyFont="1" applyBorder="1" applyAlignment="1">
      <alignment horizontal="left" wrapText="1"/>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xf>
    <xf numFmtId="0" fontId="9" fillId="0" borderId="7" xfId="0" applyFont="1" applyBorder="1" applyAlignment="1">
      <alignment horizontal="left"/>
    </xf>
    <xf numFmtId="0" fontId="8" fillId="0" borderId="9" xfId="0" applyFont="1" applyBorder="1" applyAlignment="1">
      <alignment horizontal="center" vertical="center" wrapText="1"/>
    </xf>
    <xf numFmtId="0" fontId="9" fillId="0" borderId="9" xfId="0" applyFont="1" applyBorder="1" applyAlignment="1">
      <alignment horizontal="center" vertical="center"/>
    </xf>
    <xf numFmtId="0" fontId="8" fillId="0" borderId="5" xfId="0" applyFont="1" applyBorder="1" applyAlignment="1">
      <alignment horizontal="center" vertical="center" wrapText="1"/>
    </xf>
    <xf numFmtId="0" fontId="8" fillId="0" borderId="11" xfId="0" applyFont="1" applyBorder="1" applyAlignment="1">
      <alignment horizontal="center" vertical="center"/>
    </xf>
    <xf numFmtId="0" fontId="8" fillId="0" borderId="5" xfId="0" applyFont="1" applyBorder="1" applyAlignment="1">
      <alignment horizontal="center" vertical="center"/>
    </xf>
    <xf numFmtId="0" fontId="8" fillId="0" borderId="9" xfId="0" applyFont="1" applyBorder="1" applyAlignment="1">
      <alignment horizontal="left"/>
    </xf>
    <xf numFmtId="0" fontId="8" fillId="0" borderId="6" xfId="0" applyFont="1" applyBorder="1" applyAlignment="1">
      <alignment horizontal="left" vertical="center" wrapText="1"/>
    </xf>
    <xf numFmtId="0" fontId="8" fillId="0" borderId="9" xfId="0" applyFont="1" applyBorder="1" applyAlignment="1">
      <alignment horizontal="left" vertical="center" wrapText="1"/>
    </xf>
    <xf numFmtId="0" fontId="8" fillId="0" borderId="9" xfId="0" applyFont="1" applyBorder="1" applyAlignment="1">
      <alignment horizontal="justify" vertical="center"/>
    </xf>
    <xf numFmtId="0" fontId="8" fillId="0" borderId="12" xfId="0" applyFont="1" applyBorder="1" applyAlignment="1">
      <alignment horizontal="justify" vertical="center"/>
    </xf>
    <xf numFmtId="0" fontId="8" fillId="0" borderId="13" xfId="0" applyFont="1" applyBorder="1" applyAlignment="1">
      <alignment horizontal="center" vertical="center"/>
    </xf>
    <xf numFmtId="0" fontId="8" fillId="0" borderId="11" xfId="0" applyFont="1" applyBorder="1" applyAlignment="1">
      <alignment horizontal="left" vertical="top" wrapText="1" indent="2"/>
    </xf>
    <xf numFmtId="0" fontId="8" fillId="0" borderId="0" xfId="0" applyFont="1" applyAlignment="1">
      <alignment horizontal="left" vertical="top" wrapText="1" indent="2"/>
    </xf>
    <xf numFmtId="0" fontId="8" fillId="0" borderId="8" xfId="0" applyFont="1" applyBorder="1" applyAlignment="1">
      <alignment horizontal="center" vertical="center" wrapText="1"/>
    </xf>
    <xf numFmtId="0" fontId="10" fillId="0" borderId="0" xfId="0" applyFont="1" applyAlignment="1">
      <alignment horizontal="center" vertical="center"/>
    </xf>
    <xf numFmtId="0" fontId="11" fillId="0" borderId="1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5"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6" xfId="0" applyFont="1" applyBorder="1" applyAlignment="1">
      <alignment horizontal="center" vertical="center" wrapText="1"/>
    </xf>
    <xf numFmtId="0" fontId="12" fillId="0" borderId="16" xfId="0" applyFont="1" applyBorder="1" applyAlignment="1">
      <alignment horizontal="justify" vertical="center" wrapText="1"/>
    </xf>
    <xf numFmtId="0" fontId="12" fillId="0" borderId="17" xfId="0" applyFont="1" applyBorder="1" applyAlignment="1">
      <alignment horizontal="justify" vertical="center" wrapText="1"/>
    </xf>
    <xf numFmtId="0" fontId="12" fillId="0" borderId="12" xfId="0" applyFont="1" applyBorder="1" applyAlignment="1">
      <alignment horizontal="center" vertical="center" wrapText="1"/>
    </xf>
    <xf numFmtId="0" fontId="12" fillId="0" borderId="12" xfId="0" applyFont="1" applyBorder="1" applyAlignment="1">
      <alignment horizontal="justify" vertical="center" wrapText="1"/>
    </xf>
    <xf numFmtId="0" fontId="13" fillId="0" borderId="17" xfId="0" applyFont="1" applyBorder="1" applyAlignment="1">
      <alignment horizontal="justify" vertical="center" wrapText="1"/>
    </xf>
    <xf numFmtId="0" fontId="12" fillId="0" borderId="15" xfId="0" applyFont="1" applyBorder="1" applyAlignment="1">
      <alignment horizontal="center" vertical="center" wrapText="1"/>
    </xf>
    <xf numFmtId="0" fontId="12" fillId="0" borderId="15" xfId="0" applyFont="1" applyBorder="1" applyAlignment="1">
      <alignment horizontal="justify" vertical="center" wrapText="1"/>
    </xf>
    <xf numFmtId="0" fontId="13" fillId="0" borderId="9" xfId="0" applyFont="1" applyBorder="1" applyAlignment="1">
      <alignment horizontal="justify" vertical="center" wrapText="1"/>
    </xf>
    <xf numFmtId="0" fontId="12" fillId="0" borderId="9" xfId="0" applyFont="1" applyBorder="1" applyAlignment="1">
      <alignment horizontal="justify" vertical="center" wrapText="1"/>
    </xf>
    <xf numFmtId="0" fontId="13" fillId="0" borderId="12" xfId="0" applyFont="1" applyBorder="1" applyAlignment="1">
      <alignment horizontal="justify" vertical="center" wrapText="1"/>
    </xf>
    <xf numFmtId="0" fontId="13" fillId="0" borderId="6" xfId="0" applyFont="1" applyBorder="1" applyAlignment="1">
      <alignment horizontal="justify" vertical="center" wrapText="1"/>
    </xf>
    <xf numFmtId="0" fontId="12" fillId="0" borderId="17" xfId="0" applyFont="1" applyBorder="1" applyAlignment="1">
      <alignment horizontal="left" vertical="center" wrapText="1"/>
    </xf>
    <xf numFmtId="0" fontId="13" fillId="0" borderId="17" xfId="0" applyFont="1" applyBorder="1" applyAlignment="1">
      <alignment horizontal="left" vertical="center" wrapText="1"/>
    </xf>
    <xf numFmtId="0" fontId="12" fillId="0" borderId="16" xfId="0" applyFont="1" applyBorder="1" applyAlignment="1">
      <alignment horizontal="left" vertical="center" wrapText="1"/>
    </xf>
    <xf numFmtId="0" fontId="12" fillId="0" borderId="12" xfId="0" applyFont="1" applyBorder="1" applyAlignment="1">
      <alignment horizontal="left" vertical="center" wrapText="1"/>
    </xf>
    <xf numFmtId="0" fontId="12" fillId="0" borderId="15" xfId="0" applyFont="1" applyBorder="1" applyAlignment="1">
      <alignment horizontal="left" vertical="center" wrapText="1"/>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22" xfId="0" applyFont="1" applyBorder="1" applyAlignment="1">
      <alignment horizontal="center" vertical="center" wrapText="1"/>
    </xf>
    <xf numFmtId="0" fontId="12" fillId="0" borderId="22" xfId="0" applyFont="1" applyBorder="1" applyAlignment="1">
      <alignment horizontal="justify" vertical="center" wrapText="1"/>
    </xf>
    <xf numFmtId="0" fontId="12" fillId="0" borderId="23" xfId="0" applyFont="1" applyBorder="1" applyAlignment="1">
      <alignment horizontal="left" vertical="center" wrapText="1"/>
    </xf>
    <xf numFmtId="0" fontId="12" fillId="0" borderId="24" xfId="0" applyFont="1" applyBorder="1" applyAlignment="1">
      <alignment horizontal="center" vertical="center" wrapText="1"/>
    </xf>
    <xf numFmtId="0" fontId="12" fillId="0" borderId="25"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4" xfId="0" applyFont="1" applyBorder="1" applyAlignment="1">
      <alignment horizontal="justify" vertical="center" wrapText="1"/>
    </xf>
    <xf numFmtId="0" fontId="14"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15" fillId="0" borderId="26" xfId="0" applyFont="1" applyFill="1" applyBorder="1" applyAlignment="1">
      <alignment horizontal="center" vertical="center"/>
    </xf>
    <xf numFmtId="0" fontId="15" fillId="0" borderId="26" xfId="0" applyFont="1" applyFill="1" applyBorder="1" applyAlignment="1">
      <alignment horizontal="center" vertical="center" wrapText="1"/>
    </xf>
    <xf numFmtId="0" fontId="16" fillId="0" borderId="26" xfId="0" applyFont="1" applyFill="1" applyBorder="1" applyAlignment="1">
      <alignment horizontal="center" vertical="center" wrapText="1"/>
    </xf>
    <xf numFmtId="0" fontId="16" fillId="0" borderId="27" xfId="0" applyFont="1" applyFill="1" applyBorder="1" applyAlignment="1">
      <alignment horizontal="center" vertical="center"/>
    </xf>
    <xf numFmtId="0" fontId="15" fillId="0" borderId="28" xfId="0" applyFont="1" applyFill="1" applyBorder="1" applyAlignment="1">
      <alignment horizontal="center" vertical="center"/>
    </xf>
    <xf numFmtId="0" fontId="15" fillId="0" borderId="29" xfId="0" applyFont="1" applyFill="1" applyBorder="1" applyAlignment="1">
      <alignment horizontal="center" vertical="center"/>
    </xf>
    <xf numFmtId="0" fontId="15" fillId="0" borderId="30" xfId="0" applyFont="1" applyFill="1" applyBorder="1" applyAlignment="1">
      <alignment horizontal="center" vertical="center"/>
    </xf>
    <xf numFmtId="0" fontId="16" fillId="0" borderId="31" xfId="0" applyFont="1" applyFill="1" applyBorder="1" applyAlignment="1">
      <alignment horizontal="center" vertical="center"/>
    </xf>
    <xf numFmtId="0" fontId="16" fillId="0" borderId="32" xfId="0" applyFont="1" applyFill="1" applyBorder="1" applyAlignment="1">
      <alignment horizontal="center" vertical="center" wrapText="1"/>
    </xf>
    <xf numFmtId="0" fontId="16" fillId="0" borderId="33" xfId="0" applyFont="1" applyFill="1" applyBorder="1" applyAlignment="1">
      <alignment horizontal="center" vertical="center" wrapText="1"/>
    </xf>
    <xf numFmtId="0" fontId="17" fillId="0" borderId="26" xfId="0" applyFont="1" applyFill="1" applyBorder="1" applyAlignment="1">
      <alignment horizontal="center" vertical="center" wrapText="1"/>
    </xf>
    <xf numFmtId="0" fontId="16" fillId="0" borderId="26" xfId="0" applyFont="1" applyFill="1" applyBorder="1" applyAlignment="1">
      <alignment horizontal="center" vertical="center"/>
    </xf>
    <xf numFmtId="0" fontId="16" fillId="0" borderId="34" xfId="0" applyFont="1" applyFill="1" applyBorder="1" applyAlignment="1">
      <alignment horizontal="center" vertical="center" wrapText="1"/>
    </xf>
    <xf numFmtId="0" fontId="16" fillId="0" borderId="35" xfId="0" applyFont="1" applyFill="1" applyBorder="1" applyAlignment="1">
      <alignment horizontal="center" vertical="center"/>
    </xf>
    <xf numFmtId="0" fontId="17" fillId="0" borderId="26" xfId="0" applyNumberFormat="1" applyFont="1" applyFill="1" applyBorder="1" applyAlignment="1">
      <alignment horizontal="center" vertical="center" wrapText="1"/>
    </xf>
    <xf numFmtId="0" fontId="17" fillId="0" borderId="26" xfId="0" applyNumberFormat="1" applyFont="1" applyFill="1" applyBorder="1" applyAlignment="1">
      <alignment horizontal="center" vertical="center"/>
    </xf>
    <xf numFmtId="0" fontId="16" fillId="0" borderId="32" xfId="0" applyFont="1" applyFill="1" applyBorder="1" applyAlignment="1">
      <alignment horizontal="center" vertical="center"/>
    </xf>
    <xf numFmtId="0" fontId="16" fillId="0" borderId="33" xfId="0" applyFont="1" applyFill="1" applyBorder="1" applyAlignment="1">
      <alignment horizontal="center" vertical="center"/>
    </xf>
    <xf numFmtId="0" fontId="16" fillId="0" borderId="34" xfId="0" applyFont="1" applyFill="1" applyBorder="1" applyAlignment="1">
      <alignment horizontal="center" vertical="center"/>
    </xf>
    <xf numFmtId="0" fontId="17" fillId="0" borderId="32" xfId="0" applyNumberFormat="1" applyFont="1" applyFill="1" applyBorder="1" applyAlignment="1">
      <alignment horizontal="center" vertical="center"/>
    </xf>
    <xf numFmtId="0" fontId="17" fillId="0" borderId="34" xfId="0" applyNumberFormat="1" applyFont="1" applyFill="1" applyBorder="1" applyAlignment="1">
      <alignment horizontal="center" vertical="center"/>
    </xf>
    <xf numFmtId="0" fontId="18" fillId="0" borderId="27" xfId="0" applyFont="1" applyFill="1" applyBorder="1" applyAlignment="1">
      <alignment horizontal="center" vertical="center"/>
    </xf>
    <xf numFmtId="0" fontId="18" fillId="0" borderId="31" xfId="0" applyFont="1" applyFill="1" applyBorder="1" applyAlignment="1">
      <alignment horizontal="center" vertical="center"/>
    </xf>
    <xf numFmtId="0" fontId="18" fillId="0" borderId="35" xfId="0" applyFont="1" applyFill="1" applyBorder="1" applyAlignment="1">
      <alignment horizontal="center" vertical="center"/>
    </xf>
    <xf numFmtId="0" fontId="18" fillId="0" borderId="27" xfId="0" applyFont="1" applyFill="1" applyBorder="1" applyAlignment="1">
      <alignment horizontal="center" vertical="center" wrapText="1"/>
    </xf>
    <xf numFmtId="0" fontId="18" fillId="0" borderId="31" xfId="0" applyFont="1" applyFill="1" applyBorder="1" applyAlignment="1">
      <alignment horizontal="center" vertical="center" wrapText="1"/>
    </xf>
    <xf numFmtId="0" fontId="18" fillId="0" borderId="35" xfId="0" applyFont="1" applyFill="1" applyBorder="1" applyAlignment="1">
      <alignment horizontal="center" vertical="center" wrapText="1"/>
    </xf>
    <xf numFmtId="0" fontId="19" fillId="0" borderId="0" xfId="0" applyFont="1">
      <alignment vertical="center"/>
    </xf>
    <xf numFmtId="0" fontId="20" fillId="0" borderId="0" xfId="0" applyFont="1" applyFill="1" applyBorder="1" applyAlignment="1">
      <alignment vertical="center" wrapText="1"/>
    </xf>
    <xf numFmtId="0" fontId="21" fillId="0" borderId="0" xfId="0" applyFont="1" applyFill="1" applyBorder="1" applyAlignment="1">
      <alignment vertical="center" wrapText="1"/>
    </xf>
    <xf numFmtId="0" fontId="20" fillId="0" borderId="0" xfId="0" applyFont="1" applyFill="1" applyBorder="1" applyAlignment="1">
      <alignment horizontal="left" vertical="center" wrapText="1"/>
    </xf>
    <xf numFmtId="0" fontId="22"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21" fillId="0" borderId="0" xfId="0" applyFont="1" applyFill="1" applyBorder="1" applyAlignment="1">
      <alignment horizontal="left" vertical="center" wrapText="1"/>
    </xf>
    <xf numFmtId="0" fontId="23" fillId="0" borderId="36" xfId="0" applyFont="1" applyFill="1" applyBorder="1" applyAlignment="1">
      <alignment horizontal="right" vertical="center" wrapText="1"/>
    </xf>
    <xf numFmtId="0" fontId="24" fillId="0" borderId="26"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26" xfId="0" applyFont="1" applyFill="1" applyBorder="1" applyAlignment="1">
      <alignment vertical="center" wrapText="1"/>
    </xf>
    <xf numFmtId="0" fontId="25" fillId="0" borderId="26" xfId="0" applyFont="1" applyFill="1" applyBorder="1" applyAlignment="1">
      <alignment horizontal="left" vertical="center" wrapText="1"/>
    </xf>
    <xf numFmtId="0" fontId="24" fillId="0" borderId="26" xfId="0" applyFont="1" applyFill="1" applyBorder="1" applyAlignment="1">
      <alignment horizontal="left" vertical="center" wrapText="1"/>
    </xf>
    <xf numFmtId="0" fontId="23" fillId="0" borderId="32"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6" xfId="0" applyFont="1" applyFill="1" applyBorder="1" applyAlignment="1">
      <alignment horizontal="left" vertical="center" wrapText="1"/>
    </xf>
    <xf numFmtId="0" fontId="26" fillId="0" borderId="26" xfId="0" applyFont="1" applyFill="1" applyBorder="1" applyAlignment="1">
      <alignment horizontal="center" vertical="center" wrapText="1"/>
    </xf>
    <xf numFmtId="0" fontId="26" fillId="0" borderId="34" xfId="0" applyFont="1" applyFill="1" applyBorder="1" applyAlignment="1">
      <alignment horizontal="center" vertical="center" wrapText="1"/>
    </xf>
    <xf numFmtId="0" fontId="24" fillId="0" borderId="32" xfId="0" applyFont="1" applyFill="1" applyBorder="1" applyAlignment="1">
      <alignment horizontal="center" vertical="center" wrapText="1"/>
    </xf>
    <xf numFmtId="0" fontId="24" fillId="0" borderId="34" xfId="0" applyFont="1" applyFill="1" applyBorder="1" applyAlignment="1">
      <alignment horizontal="center" vertical="center" wrapText="1"/>
    </xf>
    <xf numFmtId="0" fontId="26" fillId="0" borderId="26" xfId="0" applyFont="1" applyFill="1" applyBorder="1" applyAlignment="1">
      <alignment vertical="center" wrapText="1"/>
    </xf>
    <xf numFmtId="0" fontId="23" fillId="0" borderId="26" xfId="0" applyFont="1" applyFill="1" applyBorder="1" applyAlignment="1">
      <alignment vertical="center" wrapText="1"/>
    </xf>
    <xf numFmtId="0" fontId="27" fillId="0" borderId="0" xfId="0" applyFont="1" applyFill="1" applyBorder="1" applyAlignment="1">
      <alignment vertical="center" wrapText="1"/>
    </xf>
    <xf numFmtId="0" fontId="26" fillId="0" borderId="0" xfId="0" applyFont="1" applyFill="1" applyBorder="1" applyAlignment="1">
      <alignment horizontal="center" vertical="center" wrapText="1"/>
    </xf>
    <xf numFmtId="0" fontId="24" fillId="0" borderId="28"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6" fillId="2" borderId="26" xfId="0" applyFont="1" applyFill="1" applyBorder="1" applyAlignment="1">
      <alignment horizontal="center" vertical="center" wrapText="1"/>
    </xf>
    <xf numFmtId="0" fontId="23" fillId="0" borderId="26" xfId="0" applyNumberFormat="1" applyFont="1" applyFill="1" applyBorder="1" applyAlignment="1">
      <alignment horizontal="left" vertical="center" wrapText="1"/>
    </xf>
    <xf numFmtId="0" fontId="28" fillId="0" borderId="0" xfId="0" applyFont="1" applyFill="1" applyAlignment="1">
      <alignment horizontal="center" vertical="center"/>
    </xf>
    <xf numFmtId="0" fontId="29" fillId="0" borderId="0" xfId="0" applyFont="1" applyFill="1" applyBorder="1" applyAlignment="1">
      <alignment horizontal="right" vertical="center" wrapText="1"/>
    </xf>
    <xf numFmtId="0" fontId="0" fillId="0" borderId="28" xfId="0" applyFont="1" applyBorder="1" applyAlignment="1">
      <alignment horizontal="center" vertical="center"/>
    </xf>
    <xf numFmtId="0" fontId="29" fillId="0" borderId="26" xfId="0" applyFont="1" applyFill="1" applyBorder="1" applyAlignment="1">
      <alignment horizontal="center" vertical="center" wrapText="1"/>
    </xf>
    <xf numFmtId="176" fontId="29" fillId="0" borderId="26" xfId="0" applyNumberFormat="1" applyFont="1" applyFill="1" applyBorder="1" applyAlignment="1">
      <alignment horizontal="center" vertical="center" wrapText="1"/>
    </xf>
    <xf numFmtId="0" fontId="0" fillId="0" borderId="28" xfId="0" applyFont="1" applyBorder="1">
      <alignment vertical="center"/>
    </xf>
    <xf numFmtId="176" fontId="30" fillId="0" borderId="26" xfId="51" applyNumberFormat="1" applyFont="1" applyFill="1" applyBorder="1" applyAlignment="1">
      <alignment horizontal="center" vertical="center"/>
    </xf>
    <xf numFmtId="0" fontId="0" fillId="0" borderId="37" xfId="0" applyFont="1" applyBorder="1" applyAlignment="1">
      <alignment horizontal="center" vertical="center"/>
    </xf>
    <xf numFmtId="0" fontId="31" fillId="0" borderId="26" xfId="0" applyFont="1" applyFill="1" applyBorder="1" applyAlignment="1"/>
    <xf numFmtId="176" fontId="29" fillId="0" borderId="26" xfId="0" applyNumberFormat="1" applyFont="1" applyFill="1" applyBorder="1" applyAlignment="1" applyProtection="1">
      <alignment horizontal="center" vertical="center" wrapText="1"/>
      <protection locked="0"/>
    </xf>
    <xf numFmtId="0" fontId="0" fillId="0" borderId="38" xfId="0" applyFont="1" applyBorder="1">
      <alignment vertical="center"/>
    </xf>
    <xf numFmtId="2" fontId="29" fillId="0" borderId="26" xfId="0" applyNumberFormat="1" applyFont="1" applyFill="1" applyBorder="1" applyAlignment="1">
      <alignment horizontal="center" vertical="center" wrapText="1"/>
    </xf>
    <xf numFmtId="0" fontId="0" fillId="0" borderId="38" xfId="0" applyFont="1" applyBorder="1" applyAlignment="1">
      <alignment horizontal="center" vertical="center"/>
    </xf>
    <xf numFmtId="0" fontId="29" fillId="0" borderId="32" xfId="0" applyFont="1" applyFill="1" applyBorder="1" applyAlignment="1">
      <alignment horizontal="center" vertical="center" wrapText="1"/>
    </xf>
    <xf numFmtId="0" fontId="18" fillId="0" borderId="26" xfId="0" applyFont="1" applyFill="1" applyBorder="1" applyAlignment="1">
      <alignment horizontal="center" vertical="center" wrapText="1"/>
    </xf>
    <xf numFmtId="0" fontId="29" fillId="0" borderId="37" xfId="0" applyFont="1" applyFill="1" applyBorder="1" applyAlignment="1">
      <alignment horizontal="center" vertical="center" wrapText="1"/>
    </xf>
    <xf numFmtId="0" fontId="18" fillId="0" borderId="26" xfId="0" applyFont="1" applyFill="1" applyBorder="1" applyAlignment="1">
      <alignment horizontal="center" vertical="center"/>
    </xf>
    <xf numFmtId="0" fontId="29" fillId="0" borderId="34" xfId="0" applyFont="1" applyFill="1" applyBorder="1" applyAlignment="1">
      <alignment horizontal="center" vertical="center" wrapText="1"/>
    </xf>
    <xf numFmtId="0" fontId="32" fillId="0" borderId="0" xfId="0" applyFont="1">
      <alignment vertical="center"/>
    </xf>
    <xf numFmtId="0" fontId="33" fillId="0" borderId="0" xfId="0" applyFont="1" applyAlignment="1">
      <alignment horizontal="left" vertical="center"/>
    </xf>
    <xf numFmtId="0" fontId="33" fillId="0" borderId="0" xfId="0" applyFont="1">
      <alignment vertical="center"/>
    </xf>
    <xf numFmtId="0" fontId="34" fillId="0" borderId="0" xfId="0" applyFont="1" applyFill="1" applyBorder="1" applyAlignment="1" applyProtection="1">
      <alignment horizontal="center" vertical="center"/>
    </xf>
    <xf numFmtId="0" fontId="35" fillId="0" borderId="0"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7" fillId="0" borderId="26" xfId="0" applyFont="1" applyFill="1" applyBorder="1" applyAlignment="1" applyProtection="1">
      <alignment horizontal="center" vertical="center" wrapText="1"/>
    </xf>
    <xf numFmtId="0" fontId="3" fillId="0" borderId="26" xfId="0" applyFont="1" applyFill="1" applyBorder="1" applyAlignment="1" applyProtection="1">
      <alignment horizontal="center" vertical="center"/>
    </xf>
    <xf numFmtId="0" fontId="37" fillId="0" borderId="28" xfId="0" applyFont="1" applyFill="1" applyBorder="1" applyAlignment="1" applyProtection="1">
      <alignment horizontal="center" vertical="center" wrapText="1"/>
    </xf>
    <xf numFmtId="0" fontId="37" fillId="0" borderId="29" xfId="0" applyFont="1" applyFill="1" applyBorder="1" applyAlignment="1" applyProtection="1">
      <alignment horizontal="center" vertical="center" wrapText="1"/>
    </xf>
    <xf numFmtId="0" fontId="37" fillId="0" borderId="30" xfId="0" applyFont="1" applyFill="1" applyBorder="1" applyAlignment="1" applyProtection="1">
      <alignment horizontal="center" vertical="center" wrapText="1"/>
    </xf>
    <xf numFmtId="0" fontId="29" fillId="0" borderId="26" xfId="0" applyFont="1" applyFill="1" applyBorder="1" applyAlignment="1" applyProtection="1">
      <alignment horizontal="center" vertical="center" wrapText="1"/>
    </xf>
    <xf numFmtId="0" fontId="29" fillId="0" borderId="32" xfId="0" applyFont="1" applyFill="1" applyBorder="1" applyAlignment="1" applyProtection="1">
      <alignment horizontal="center" vertical="center" wrapText="1"/>
    </xf>
    <xf numFmtId="0" fontId="29" fillId="0" borderId="33" xfId="0" applyFont="1" applyFill="1" applyBorder="1" applyAlignment="1" applyProtection="1">
      <alignment horizontal="center" vertical="center" wrapText="1"/>
    </xf>
    <xf numFmtId="0" fontId="29" fillId="0" borderId="34" xfId="0" applyFont="1" applyFill="1" applyBorder="1" applyAlignment="1" applyProtection="1">
      <alignment horizontal="center" vertical="center" wrapText="1"/>
    </xf>
    <xf numFmtId="0" fontId="18" fillId="0" borderId="26" xfId="0" applyFont="1" applyFill="1" applyBorder="1" applyAlignment="1" applyProtection="1">
      <alignment horizontal="center" vertical="center" wrapText="1"/>
    </xf>
    <xf numFmtId="0" fontId="29" fillId="0" borderId="37" xfId="0" applyFont="1" applyFill="1" applyBorder="1" applyAlignment="1" applyProtection="1">
      <alignment horizontal="center" vertical="center" wrapText="1"/>
    </xf>
    <xf numFmtId="0" fontId="38" fillId="0" borderId="26" xfId="0" applyFont="1" applyFill="1" applyBorder="1" applyAlignment="1" applyProtection="1">
      <alignment horizontal="center" vertical="center" wrapText="1"/>
    </xf>
    <xf numFmtId="0" fontId="39" fillId="0" borderId="26" xfId="0" applyFont="1" applyFill="1" applyBorder="1" applyAlignment="1" applyProtection="1">
      <alignment horizontal="center" vertical="center" wrapText="1"/>
    </xf>
    <xf numFmtId="0" fontId="18" fillId="0" borderId="26" xfId="0" applyFont="1" applyFill="1" applyBorder="1" applyAlignment="1" applyProtection="1">
      <alignment horizontal="center" vertical="center"/>
    </xf>
    <xf numFmtId="0" fontId="29" fillId="0" borderId="26" xfId="0" applyFont="1" applyFill="1" applyBorder="1" applyAlignment="1" applyProtection="1">
      <alignment vertical="center" wrapText="1"/>
    </xf>
    <xf numFmtId="176" fontId="29" fillId="0" borderId="36" xfId="0" applyNumberFormat="1" applyFont="1" applyFill="1" applyBorder="1" applyAlignment="1" applyProtection="1">
      <alignment horizontal="center" vertical="center"/>
    </xf>
    <xf numFmtId="176" fontId="37" fillId="0" borderId="26" xfId="0" applyNumberFormat="1" applyFont="1" applyFill="1" applyBorder="1" applyAlignment="1" applyProtection="1">
      <alignment horizontal="center" vertical="center" wrapText="1"/>
    </xf>
    <xf numFmtId="176" fontId="40" fillId="0" borderId="26" xfId="51" applyNumberFormat="1" applyFont="1" applyFill="1" applyBorder="1" applyAlignment="1" applyProtection="1">
      <alignment horizontal="center" vertical="center"/>
    </xf>
    <xf numFmtId="176" fontId="29" fillId="0" borderId="26" xfId="0" applyNumberFormat="1" applyFont="1" applyFill="1" applyBorder="1" applyAlignment="1" applyProtection="1">
      <alignment horizontal="center" vertical="center" wrapText="1"/>
    </xf>
    <xf numFmtId="176" fontId="37" fillId="0" borderId="26" xfId="5" applyNumberFormat="1" applyFont="1" applyBorder="1" applyAlignment="1" applyProtection="1">
      <alignment horizontal="center" vertical="center"/>
    </xf>
    <xf numFmtId="176" fontId="29" fillId="2" borderId="26" xfId="51" applyNumberFormat="1" applyFont="1" applyFill="1" applyBorder="1" applyAlignment="1" applyProtection="1">
      <alignment horizontal="center" vertical="center" wrapText="1"/>
    </xf>
    <xf numFmtId="176" fontId="29" fillId="2" borderId="26" xfId="18" applyNumberFormat="1" applyFont="1" applyFill="1" applyBorder="1" applyAlignment="1" applyProtection="1">
      <alignment horizontal="center" vertical="center" wrapText="1"/>
    </xf>
    <xf numFmtId="176" fontId="37" fillId="2" borderId="26" xfId="18" applyNumberFormat="1" applyFont="1" applyFill="1" applyBorder="1" applyAlignment="1" applyProtection="1">
      <alignment horizontal="center"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常规 5 2" xfId="18"/>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2" xfId="51"/>
    <cellStyle name="常规_中职教育数据表" xf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workbookViewId="0">
      <selection activeCell="I5" sqref="I5"/>
    </sheetView>
  </sheetViews>
  <sheetFormatPr defaultColWidth="9" defaultRowHeight="13.5"/>
  <cols>
    <col min="1" max="1" width="4.375" style="148" customWidth="1"/>
    <col min="2" max="2" width="18.125" customWidth="1"/>
    <col min="3" max="3" width="11.75" customWidth="1"/>
    <col min="4" max="4" width="14.625" customWidth="1"/>
    <col min="5" max="5" width="12.625" customWidth="1"/>
    <col min="6" max="6" width="8.5" customWidth="1"/>
    <col min="7" max="7" width="13.75" customWidth="1"/>
    <col min="8" max="8" width="18.125" customWidth="1"/>
    <col min="9" max="9" width="14" customWidth="1"/>
  </cols>
  <sheetData>
    <row r="1" ht="21" customHeight="1" spans="1:8">
      <c r="A1" s="149" t="s">
        <v>0</v>
      </c>
      <c r="B1" s="149"/>
      <c r="C1" s="150"/>
      <c r="D1" s="150"/>
      <c r="E1" s="150"/>
      <c r="F1" s="150"/>
      <c r="G1" s="150"/>
      <c r="H1" s="150"/>
    </row>
    <row r="2" ht="32.25" customHeight="1" spans="1:9">
      <c r="A2" s="151" t="s">
        <v>1</v>
      </c>
      <c r="B2" s="151"/>
      <c r="C2" s="151"/>
      <c r="D2" s="151"/>
      <c r="E2" s="151"/>
      <c r="F2" s="151"/>
      <c r="G2" s="151"/>
      <c r="H2" s="151"/>
      <c r="I2" s="151"/>
    </row>
    <row r="3" ht="22.5" spans="1:9">
      <c r="A3" s="152"/>
      <c r="B3" s="153"/>
      <c r="C3" s="153"/>
      <c r="D3" s="153"/>
      <c r="E3" s="153"/>
      <c r="F3" s="153"/>
      <c r="G3" s="153"/>
      <c r="H3" s="153"/>
      <c r="I3" s="169" t="s">
        <v>2</v>
      </c>
    </row>
    <row r="4" ht="24" spans="1:9">
      <c r="A4" s="154" t="s">
        <v>3</v>
      </c>
      <c r="B4" s="154" t="s">
        <v>4</v>
      </c>
      <c r="C4" s="154" t="s">
        <v>5</v>
      </c>
      <c r="D4" s="154" t="s">
        <v>6</v>
      </c>
      <c r="E4" s="154" t="s">
        <v>7</v>
      </c>
      <c r="F4" s="154" t="s">
        <v>8</v>
      </c>
      <c r="G4" s="154" t="s">
        <v>9</v>
      </c>
      <c r="H4" s="154" t="s">
        <v>10</v>
      </c>
      <c r="I4" s="170" t="s">
        <v>11</v>
      </c>
    </row>
    <row r="5" ht="26" customHeight="1" spans="1:9">
      <c r="A5" s="155"/>
      <c r="B5" s="156" t="s">
        <v>12</v>
      </c>
      <c r="C5" s="157"/>
      <c r="D5" s="157"/>
      <c r="E5" s="158"/>
      <c r="F5" s="154"/>
      <c r="G5" s="154"/>
      <c r="H5" s="154"/>
      <c r="I5" s="171">
        <v>7600</v>
      </c>
    </row>
    <row r="6" ht="26" customHeight="1" spans="1:9">
      <c r="A6" s="155"/>
      <c r="B6" s="159" t="s">
        <v>13</v>
      </c>
      <c r="C6" s="154" t="s">
        <v>14</v>
      </c>
      <c r="D6" s="154"/>
      <c r="E6" s="154"/>
      <c r="F6" s="154"/>
      <c r="G6" s="154"/>
      <c r="H6" s="154"/>
      <c r="I6" s="171">
        <v>1200</v>
      </c>
    </row>
    <row r="7" ht="24" spans="1:9">
      <c r="A7" s="155">
        <v>1</v>
      </c>
      <c r="B7" s="159"/>
      <c r="C7" s="159" t="s">
        <v>15</v>
      </c>
      <c r="D7" s="159" t="s">
        <v>16</v>
      </c>
      <c r="E7" s="159" t="s">
        <v>17</v>
      </c>
      <c r="F7" s="159" t="s">
        <v>18</v>
      </c>
      <c r="G7" s="159" t="s">
        <v>19</v>
      </c>
      <c r="H7" s="159" t="s">
        <v>20</v>
      </c>
      <c r="I7" s="172">
        <v>1200</v>
      </c>
    </row>
    <row r="8" spans="1:9">
      <c r="A8" s="155"/>
      <c r="B8" s="160" t="s">
        <v>21</v>
      </c>
      <c r="C8" s="154" t="s">
        <v>22</v>
      </c>
      <c r="D8" s="154"/>
      <c r="E8" s="154"/>
      <c r="F8" s="154"/>
      <c r="G8" s="154"/>
      <c r="H8" s="154"/>
      <c r="I8" s="171">
        <v>850</v>
      </c>
    </row>
    <row r="9" ht="24" spans="1:9">
      <c r="A9" s="155">
        <v>2</v>
      </c>
      <c r="B9" s="161"/>
      <c r="C9" s="159" t="s">
        <v>23</v>
      </c>
      <c r="D9" s="159" t="s">
        <v>24</v>
      </c>
      <c r="E9" s="159" t="s">
        <v>17</v>
      </c>
      <c r="F9" s="159" t="s">
        <v>18</v>
      </c>
      <c r="G9" s="159" t="s">
        <v>19</v>
      </c>
      <c r="H9" s="159" t="s">
        <v>20</v>
      </c>
      <c r="I9" s="172">
        <v>700</v>
      </c>
    </row>
    <row r="10" ht="48" spans="1:9">
      <c r="A10" s="155">
        <v>3</v>
      </c>
      <c r="B10" s="162"/>
      <c r="C10" s="159" t="s">
        <v>25</v>
      </c>
      <c r="D10" s="159" t="s">
        <v>26</v>
      </c>
      <c r="E10" s="159" t="s">
        <v>17</v>
      </c>
      <c r="F10" s="159" t="s">
        <v>27</v>
      </c>
      <c r="G10" s="159" t="s">
        <v>19</v>
      </c>
      <c r="H10" s="159" t="s">
        <v>28</v>
      </c>
      <c r="I10" s="172">
        <v>150</v>
      </c>
    </row>
    <row r="11" spans="1:9">
      <c r="A11" s="155"/>
      <c r="B11" s="159" t="s">
        <v>29</v>
      </c>
      <c r="C11" s="154" t="s">
        <v>30</v>
      </c>
      <c r="D11" s="154"/>
      <c r="E11" s="154"/>
      <c r="F11" s="154"/>
      <c r="G11" s="154"/>
      <c r="H11" s="154"/>
      <c r="I11" s="171">
        <v>520</v>
      </c>
    </row>
    <row r="12" ht="24" spans="1:9">
      <c r="A12" s="155">
        <v>4</v>
      </c>
      <c r="B12" s="159"/>
      <c r="C12" s="159" t="s">
        <v>31</v>
      </c>
      <c r="D12" s="159" t="s">
        <v>32</v>
      </c>
      <c r="E12" s="159" t="s">
        <v>17</v>
      </c>
      <c r="F12" s="159" t="s">
        <v>18</v>
      </c>
      <c r="G12" s="159" t="s">
        <v>19</v>
      </c>
      <c r="H12" s="159" t="s">
        <v>20</v>
      </c>
      <c r="I12" s="172">
        <v>520</v>
      </c>
    </row>
    <row r="13" spans="1:9">
      <c r="A13" s="155"/>
      <c r="B13" s="159" t="s">
        <v>33</v>
      </c>
      <c r="C13" s="154" t="s">
        <v>34</v>
      </c>
      <c r="D13" s="154"/>
      <c r="E13" s="154"/>
      <c r="F13" s="154"/>
      <c r="G13" s="154"/>
      <c r="H13" s="154"/>
      <c r="I13" s="170">
        <v>700</v>
      </c>
    </row>
    <row r="14" ht="48" spans="1:9">
      <c r="A14" s="155">
        <v>5</v>
      </c>
      <c r="B14" s="159"/>
      <c r="C14" s="159" t="s">
        <v>35</v>
      </c>
      <c r="D14" s="159" t="s">
        <v>36</v>
      </c>
      <c r="E14" s="159" t="s">
        <v>17</v>
      </c>
      <c r="F14" s="159" t="s">
        <v>37</v>
      </c>
      <c r="G14" s="159" t="s">
        <v>19</v>
      </c>
      <c r="H14" s="159" t="s">
        <v>20</v>
      </c>
      <c r="I14" s="172">
        <v>300</v>
      </c>
    </row>
    <row r="15" ht="60" spans="1:9">
      <c r="A15" s="155">
        <v>6</v>
      </c>
      <c r="B15" s="159"/>
      <c r="C15" s="159" t="s">
        <v>38</v>
      </c>
      <c r="D15" s="159" t="s">
        <v>39</v>
      </c>
      <c r="E15" s="159" t="s">
        <v>17</v>
      </c>
      <c r="F15" s="159" t="s">
        <v>40</v>
      </c>
      <c r="G15" s="159" t="s">
        <v>19</v>
      </c>
      <c r="H15" s="159" t="s">
        <v>28</v>
      </c>
      <c r="I15" s="172">
        <v>400</v>
      </c>
    </row>
    <row r="16" ht="14.25" spans="1:9">
      <c r="A16" s="159"/>
      <c r="B16" s="159" t="s">
        <v>41</v>
      </c>
      <c r="C16" s="154" t="s">
        <v>42</v>
      </c>
      <c r="D16" s="154"/>
      <c r="E16" s="163"/>
      <c r="F16" s="163"/>
      <c r="G16" s="163"/>
      <c r="H16" s="163"/>
      <c r="I16" s="171">
        <v>1130</v>
      </c>
    </row>
    <row r="17" ht="48" spans="1:9">
      <c r="A17" s="159">
        <v>7</v>
      </c>
      <c r="B17" s="159"/>
      <c r="C17" s="160" t="s">
        <v>43</v>
      </c>
      <c r="D17" s="164" t="s">
        <v>44</v>
      </c>
      <c r="E17" s="159" t="s">
        <v>17</v>
      </c>
      <c r="F17" s="159" t="s">
        <v>37</v>
      </c>
      <c r="G17" s="159" t="s">
        <v>19</v>
      </c>
      <c r="H17" s="159" t="s">
        <v>20</v>
      </c>
      <c r="I17" s="172">
        <v>300</v>
      </c>
    </row>
    <row r="18" ht="48" spans="1:9">
      <c r="A18" s="159">
        <v>8</v>
      </c>
      <c r="B18" s="159"/>
      <c r="C18" s="161"/>
      <c r="D18" s="164" t="s">
        <v>44</v>
      </c>
      <c r="E18" s="159" t="s">
        <v>17</v>
      </c>
      <c r="F18" s="159" t="s">
        <v>45</v>
      </c>
      <c r="G18" s="159" t="s">
        <v>19</v>
      </c>
      <c r="H18" s="159" t="s">
        <v>20</v>
      </c>
      <c r="I18" s="172">
        <v>30</v>
      </c>
    </row>
    <row r="19" ht="60" spans="1:9">
      <c r="A19" s="159">
        <v>9</v>
      </c>
      <c r="B19" s="159"/>
      <c r="C19" s="161"/>
      <c r="D19" s="159" t="s">
        <v>46</v>
      </c>
      <c r="E19" s="159" t="s">
        <v>17</v>
      </c>
      <c r="F19" s="159" t="s">
        <v>47</v>
      </c>
      <c r="G19" s="159" t="s">
        <v>19</v>
      </c>
      <c r="H19" s="159" t="s">
        <v>28</v>
      </c>
      <c r="I19" s="172">
        <v>600</v>
      </c>
    </row>
    <row r="20" ht="72" spans="1:9">
      <c r="A20" s="165">
        <v>10</v>
      </c>
      <c r="B20" s="163"/>
      <c r="C20" s="161"/>
      <c r="D20" s="159" t="s">
        <v>48</v>
      </c>
      <c r="E20" s="159" t="s">
        <v>17</v>
      </c>
      <c r="F20" s="159" t="s">
        <v>49</v>
      </c>
      <c r="G20" s="159" t="s">
        <v>19</v>
      </c>
      <c r="H20" s="159" t="s">
        <v>28</v>
      </c>
      <c r="I20" s="172">
        <v>200</v>
      </c>
    </row>
    <row r="21" ht="14.25" spans="1:9">
      <c r="A21" s="165"/>
      <c r="B21" s="159" t="s">
        <v>50</v>
      </c>
      <c r="C21" s="154" t="s">
        <v>51</v>
      </c>
      <c r="D21" s="154"/>
      <c r="E21" s="166"/>
      <c r="F21" s="166"/>
      <c r="G21" s="166"/>
      <c r="H21" s="166"/>
      <c r="I21" s="173">
        <v>550</v>
      </c>
    </row>
    <row r="22" ht="48" spans="1:9">
      <c r="A22" s="165">
        <v>11</v>
      </c>
      <c r="B22" s="159"/>
      <c r="C22" s="159" t="s">
        <v>52</v>
      </c>
      <c r="D22" s="159" t="s">
        <v>53</v>
      </c>
      <c r="E22" s="159" t="s">
        <v>17</v>
      </c>
      <c r="F22" s="159" t="s">
        <v>37</v>
      </c>
      <c r="G22" s="159" t="s">
        <v>19</v>
      </c>
      <c r="H22" s="159" t="s">
        <v>20</v>
      </c>
      <c r="I22" s="174">
        <v>200</v>
      </c>
    </row>
    <row r="23" ht="60" spans="1:9">
      <c r="A23" s="165">
        <v>12</v>
      </c>
      <c r="B23" s="159"/>
      <c r="C23" s="159"/>
      <c r="D23" s="159" t="s">
        <v>54</v>
      </c>
      <c r="E23" s="159" t="s">
        <v>17</v>
      </c>
      <c r="F23" s="159" t="s">
        <v>55</v>
      </c>
      <c r="G23" s="159" t="s">
        <v>19</v>
      </c>
      <c r="H23" s="159" t="s">
        <v>28</v>
      </c>
      <c r="I23" s="174">
        <v>200</v>
      </c>
    </row>
    <row r="24" ht="60" spans="1:9">
      <c r="A24" s="165">
        <v>13</v>
      </c>
      <c r="B24" s="159"/>
      <c r="C24" s="159" t="s">
        <v>56</v>
      </c>
      <c r="D24" s="159" t="s">
        <v>57</v>
      </c>
      <c r="E24" s="159" t="s">
        <v>17</v>
      </c>
      <c r="F24" s="159" t="s">
        <v>58</v>
      </c>
      <c r="G24" s="159" t="s">
        <v>19</v>
      </c>
      <c r="H24" s="159" t="s">
        <v>28</v>
      </c>
      <c r="I24" s="174">
        <v>150</v>
      </c>
    </row>
    <row r="25" ht="14.25" spans="1:9">
      <c r="A25" s="165"/>
      <c r="B25" s="160" t="s">
        <v>59</v>
      </c>
      <c r="C25" s="154" t="s">
        <v>60</v>
      </c>
      <c r="D25" s="154"/>
      <c r="E25" s="166"/>
      <c r="F25" s="166"/>
      <c r="G25" s="166"/>
      <c r="H25" s="166"/>
      <c r="I25" s="173">
        <v>440</v>
      </c>
    </row>
    <row r="26" ht="48" spans="1:9">
      <c r="A26" s="165">
        <v>14</v>
      </c>
      <c r="B26" s="161"/>
      <c r="C26" s="160" t="s">
        <v>61</v>
      </c>
      <c r="D26" s="159" t="s">
        <v>62</v>
      </c>
      <c r="E26" s="159" t="s">
        <v>17</v>
      </c>
      <c r="F26" s="159" t="s">
        <v>37</v>
      </c>
      <c r="G26" s="159" t="s">
        <v>19</v>
      </c>
      <c r="H26" s="159" t="s">
        <v>20</v>
      </c>
      <c r="I26" s="172">
        <v>400</v>
      </c>
    </row>
    <row r="27" ht="48" spans="1:9">
      <c r="A27" s="165">
        <v>15</v>
      </c>
      <c r="B27" s="162"/>
      <c r="C27" s="162"/>
      <c r="D27" s="159" t="s">
        <v>62</v>
      </c>
      <c r="E27" s="159" t="s">
        <v>17</v>
      </c>
      <c r="F27" s="159" t="s">
        <v>45</v>
      </c>
      <c r="G27" s="159" t="s">
        <v>19</v>
      </c>
      <c r="H27" s="159" t="s">
        <v>20</v>
      </c>
      <c r="I27" s="172">
        <v>40</v>
      </c>
    </row>
    <row r="28" spans="1:9">
      <c r="A28" s="165"/>
      <c r="B28" s="159" t="s">
        <v>63</v>
      </c>
      <c r="C28" s="154" t="s">
        <v>64</v>
      </c>
      <c r="D28" s="154"/>
      <c r="E28" s="154"/>
      <c r="F28" s="154"/>
      <c r="G28" s="154"/>
      <c r="H28" s="154"/>
      <c r="I28" s="171">
        <v>300</v>
      </c>
    </row>
    <row r="29" ht="48" spans="1:9">
      <c r="A29" s="165">
        <v>16</v>
      </c>
      <c r="B29" s="167"/>
      <c r="C29" s="160" t="s">
        <v>65</v>
      </c>
      <c r="D29" s="160" t="s">
        <v>66</v>
      </c>
      <c r="E29" s="159" t="s">
        <v>17</v>
      </c>
      <c r="F29" s="159" t="s">
        <v>37</v>
      </c>
      <c r="G29" s="159" t="s">
        <v>19</v>
      </c>
      <c r="H29" s="159" t="s">
        <v>20</v>
      </c>
      <c r="I29" s="175">
        <v>300</v>
      </c>
    </row>
    <row r="30" spans="1:9">
      <c r="A30" s="165"/>
      <c r="B30" s="159" t="s">
        <v>67</v>
      </c>
      <c r="C30" s="154" t="s">
        <v>68</v>
      </c>
      <c r="D30" s="154"/>
      <c r="E30" s="154"/>
      <c r="F30" s="154"/>
      <c r="G30" s="154"/>
      <c r="H30" s="154"/>
      <c r="I30" s="171">
        <v>370</v>
      </c>
    </row>
    <row r="31" ht="48" spans="1:9">
      <c r="A31" s="165">
        <v>17</v>
      </c>
      <c r="B31" s="159"/>
      <c r="C31" s="159" t="s">
        <v>69</v>
      </c>
      <c r="D31" s="159" t="s">
        <v>70</v>
      </c>
      <c r="E31" s="159" t="s">
        <v>17</v>
      </c>
      <c r="F31" s="159" t="s">
        <v>37</v>
      </c>
      <c r="G31" s="159" t="s">
        <v>19</v>
      </c>
      <c r="H31" s="159" t="s">
        <v>20</v>
      </c>
      <c r="I31" s="175">
        <v>200</v>
      </c>
    </row>
    <row r="32" ht="48" spans="1:9">
      <c r="A32" s="165">
        <v>18</v>
      </c>
      <c r="B32" s="159"/>
      <c r="C32" s="159"/>
      <c r="D32" s="159" t="s">
        <v>70</v>
      </c>
      <c r="E32" s="159" t="s">
        <v>17</v>
      </c>
      <c r="F32" s="159" t="s">
        <v>45</v>
      </c>
      <c r="G32" s="159" t="s">
        <v>19</v>
      </c>
      <c r="H32" s="159" t="s">
        <v>20</v>
      </c>
      <c r="I32" s="175">
        <v>20</v>
      </c>
    </row>
    <row r="33" ht="60" spans="1:9">
      <c r="A33" s="165">
        <v>19</v>
      </c>
      <c r="B33" s="159"/>
      <c r="C33" s="159"/>
      <c r="D33" s="159" t="s">
        <v>71</v>
      </c>
      <c r="E33" s="159" t="s">
        <v>17</v>
      </c>
      <c r="F33" s="159" t="s">
        <v>72</v>
      </c>
      <c r="G33" s="159" t="s">
        <v>19</v>
      </c>
      <c r="H33" s="159" t="s">
        <v>28</v>
      </c>
      <c r="I33" s="175">
        <v>150</v>
      </c>
    </row>
    <row r="34" spans="1:9">
      <c r="A34" s="165"/>
      <c r="B34" s="159" t="s">
        <v>73</v>
      </c>
      <c r="C34" s="154" t="s">
        <v>74</v>
      </c>
      <c r="D34" s="154"/>
      <c r="E34" s="154"/>
      <c r="F34" s="154"/>
      <c r="G34" s="154"/>
      <c r="H34" s="154"/>
      <c r="I34" s="170">
        <v>100</v>
      </c>
    </row>
    <row r="35" ht="48" spans="1:9">
      <c r="A35" s="155">
        <v>20</v>
      </c>
      <c r="B35" s="159"/>
      <c r="C35" s="159" t="s">
        <v>75</v>
      </c>
      <c r="D35" s="159" t="s">
        <v>76</v>
      </c>
      <c r="E35" s="159" t="s">
        <v>17</v>
      </c>
      <c r="F35" s="159" t="s">
        <v>45</v>
      </c>
      <c r="G35" s="159" t="s">
        <v>19</v>
      </c>
      <c r="H35" s="159" t="s">
        <v>20</v>
      </c>
      <c r="I35" s="172">
        <v>100</v>
      </c>
    </row>
    <row r="36" spans="1:9">
      <c r="A36" s="155"/>
      <c r="B36" s="160" t="s">
        <v>77</v>
      </c>
      <c r="C36" s="156" t="s">
        <v>78</v>
      </c>
      <c r="D36" s="157"/>
      <c r="E36" s="158"/>
      <c r="F36" s="159"/>
      <c r="G36" s="159"/>
      <c r="H36" s="159"/>
      <c r="I36" s="170">
        <v>200</v>
      </c>
    </row>
    <row r="37" ht="48" spans="1:9">
      <c r="A37" s="155">
        <v>21</v>
      </c>
      <c r="B37" s="162"/>
      <c r="C37" s="159" t="s">
        <v>79</v>
      </c>
      <c r="D37" s="159" t="s">
        <v>80</v>
      </c>
      <c r="E37" s="159" t="s">
        <v>17</v>
      </c>
      <c r="F37" s="159" t="s">
        <v>37</v>
      </c>
      <c r="G37" s="159" t="s">
        <v>19</v>
      </c>
      <c r="H37" s="159" t="s">
        <v>20</v>
      </c>
      <c r="I37" s="172">
        <v>200</v>
      </c>
    </row>
    <row r="38" ht="14.25" spans="1:9">
      <c r="A38" s="155"/>
      <c r="B38" s="159" t="s">
        <v>81</v>
      </c>
      <c r="C38" s="154" t="s">
        <v>82</v>
      </c>
      <c r="D38" s="154"/>
      <c r="E38" s="166"/>
      <c r="F38" s="166"/>
      <c r="G38" s="166"/>
      <c r="H38" s="166"/>
      <c r="I38" s="176">
        <v>840</v>
      </c>
    </row>
    <row r="39" ht="48" spans="1:9">
      <c r="A39" s="155">
        <v>22</v>
      </c>
      <c r="B39" s="159"/>
      <c r="C39" s="159" t="s">
        <v>83</v>
      </c>
      <c r="D39" s="160" t="s">
        <v>84</v>
      </c>
      <c r="E39" s="159" t="s">
        <v>17</v>
      </c>
      <c r="F39" s="159" t="s">
        <v>37</v>
      </c>
      <c r="G39" s="159" t="s">
        <v>19</v>
      </c>
      <c r="H39" s="159" t="s">
        <v>20</v>
      </c>
      <c r="I39" s="175">
        <v>400</v>
      </c>
    </row>
    <row r="40" ht="48" spans="1:9">
      <c r="A40" s="155">
        <v>23</v>
      </c>
      <c r="B40" s="159"/>
      <c r="C40" s="159"/>
      <c r="D40" s="160" t="s">
        <v>84</v>
      </c>
      <c r="E40" s="159" t="s">
        <v>17</v>
      </c>
      <c r="F40" s="159" t="s">
        <v>45</v>
      </c>
      <c r="G40" s="159" t="s">
        <v>19</v>
      </c>
      <c r="H40" s="159" t="s">
        <v>20</v>
      </c>
      <c r="I40" s="175">
        <v>40</v>
      </c>
    </row>
    <row r="41" ht="60" spans="1:9">
      <c r="A41" s="155">
        <v>24</v>
      </c>
      <c r="B41" s="159"/>
      <c r="C41" s="168" t="s">
        <v>85</v>
      </c>
      <c r="D41" s="159" t="s">
        <v>86</v>
      </c>
      <c r="E41" s="159" t="s">
        <v>17</v>
      </c>
      <c r="F41" s="159" t="s">
        <v>55</v>
      </c>
      <c r="G41" s="159" t="s">
        <v>19</v>
      </c>
      <c r="H41" s="159" t="s">
        <v>28</v>
      </c>
      <c r="I41" s="175">
        <v>400</v>
      </c>
    </row>
    <row r="42" spans="1:9">
      <c r="A42" s="155"/>
      <c r="B42" s="159" t="s">
        <v>87</v>
      </c>
      <c r="C42" s="154" t="s">
        <v>88</v>
      </c>
      <c r="D42" s="154"/>
      <c r="E42" s="154"/>
      <c r="F42" s="154"/>
      <c r="G42" s="154"/>
      <c r="H42" s="154"/>
      <c r="I42" s="170">
        <v>400</v>
      </c>
    </row>
    <row r="43" ht="48" spans="1:9">
      <c r="A43" s="155">
        <v>25</v>
      </c>
      <c r="B43" s="159"/>
      <c r="C43" s="159" t="s">
        <v>89</v>
      </c>
      <c r="D43" s="159" t="s">
        <v>90</v>
      </c>
      <c r="E43" s="159" t="s">
        <v>17</v>
      </c>
      <c r="F43" s="159" t="s">
        <v>37</v>
      </c>
      <c r="G43" s="159" t="s">
        <v>19</v>
      </c>
      <c r="H43" s="159" t="s">
        <v>20</v>
      </c>
      <c r="I43" s="172">
        <v>400</v>
      </c>
    </row>
  </sheetData>
  <mergeCells count="34">
    <mergeCell ref="A1:B1"/>
    <mergeCell ref="A2:I2"/>
    <mergeCell ref="B5:E5"/>
    <mergeCell ref="C6:E6"/>
    <mergeCell ref="C8:E8"/>
    <mergeCell ref="C11:E11"/>
    <mergeCell ref="C13:E13"/>
    <mergeCell ref="C16:E16"/>
    <mergeCell ref="C21:E21"/>
    <mergeCell ref="C25:E25"/>
    <mergeCell ref="C28:E28"/>
    <mergeCell ref="C30:E30"/>
    <mergeCell ref="C34:E34"/>
    <mergeCell ref="C36:E36"/>
    <mergeCell ref="C38:E38"/>
    <mergeCell ref="C42:E42"/>
    <mergeCell ref="B6:B7"/>
    <mergeCell ref="B8:B10"/>
    <mergeCell ref="B11:B12"/>
    <mergeCell ref="B13:B15"/>
    <mergeCell ref="B16:B20"/>
    <mergeCell ref="B21:B24"/>
    <mergeCell ref="B25:B27"/>
    <mergeCell ref="B28:B29"/>
    <mergeCell ref="B30:B33"/>
    <mergeCell ref="B34:B35"/>
    <mergeCell ref="B36:B37"/>
    <mergeCell ref="B38:B41"/>
    <mergeCell ref="B42:B43"/>
    <mergeCell ref="C17:C20"/>
    <mergeCell ref="C22:C23"/>
    <mergeCell ref="C26:C27"/>
    <mergeCell ref="C31:C33"/>
    <mergeCell ref="C39:C40"/>
  </mergeCells>
  <pageMargins left="0.708661417322835" right="0.708661417322835" top="0.748031496062992" bottom="0.748031496062992" header="0.31496062992126" footer="0.31496062992126"/>
  <pageSetup paperSize="9" scale="75" fitToHeight="0" orientation="portrait" horizontalDpi="200" verticalDpi="3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workbookViewId="0">
      <selection activeCell="D9" sqref="D9"/>
    </sheetView>
  </sheetViews>
  <sheetFormatPr defaultColWidth="9" defaultRowHeight="13.5" outlineLevelCol="6"/>
  <cols>
    <col min="1" max="1" width="6.25" customWidth="1"/>
    <col min="3" max="3" width="11.25" customWidth="1"/>
    <col min="4" max="4" width="16" customWidth="1"/>
    <col min="5" max="5" width="14" customWidth="1"/>
    <col min="7" max="7" width="11.875" customWidth="1"/>
  </cols>
  <sheetData>
    <row r="1" ht="29" customHeight="1" spans="1:1">
      <c r="A1" t="s">
        <v>91</v>
      </c>
    </row>
    <row r="2" ht="22.5" spans="1:7">
      <c r="A2" s="130" t="s">
        <v>92</v>
      </c>
      <c r="B2" s="130"/>
      <c r="C2" s="130"/>
      <c r="D2" s="130"/>
      <c r="E2" s="130"/>
      <c r="F2" s="130"/>
      <c r="G2" s="130"/>
    </row>
    <row r="3" spans="2:7">
      <c r="B3" s="131" t="s">
        <v>93</v>
      </c>
      <c r="C3" s="131"/>
      <c r="D3" s="131"/>
      <c r="E3" s="131"/>
      <c r="F3" s="131"/>
      <c r="G3" s="131"/>
    </row>
    <row r="4" spans="1:7">
      <c r="A4" s="132" t="s">
        <v>3</v>
      </c>
      <c r="B4" s="133" t="s">
        <v>94</v>
      </c>
      <c r="C4" s="133" t="s">
        <v>5</v>
      </c>
      <c r="D4" s="133" t="s">
        <v>6</v>
      </c>
      <c r="E4" s="133" t="s">
        <v>7</v>
      </c>
      <c r="F4" s="133" t="s">
        <v>95</v>
      </c>
      <c r="G4" s="134" t="s">
        <v>11</v>
      </c>
    </row>
    <row r="5" ht="18" customHeight="1" spans="1:7">
      <c r="A5" s="135"/>
      <c r="B5" s="133" t="s">
        <v>96</v>
      </c>
      <c r="C5" s="133"/>
      <c r="D5" s="133"/>
      <c r="E5" s="133"/>
      <c r="F5" s="133">
        <v>100</v>
      </c>
      <c r="G5" s="136">
        <v>10000</v>
      </c>
    </row>
    <row r="6" ht="18" customHeight="1" spans="1:7">
      <c r="A6" s="137">
        <v>1</v>
      </c>
      <c r="B6" s="133" t="s">
        <v>13</v>
      </c>
      <c r="C6" s="133" t="s">
        <v>14</v>
      </c>
      <c r="D6" s="133"/>
      <c r="E6" s="133"/>
      <c r="F6" s="138"/>
      <c r="G6" s="139">
        <v>414.699673148476</v>
      </c>
    </row>
    <row r="7" ht="24" spans="1:7">
      <c r="A7" s="140"/>
      <c r="B7" s="133"/>
      <c r="C7" s="133" t="s">
        <v>15</v>
      </c>
      <c r="D7" s="133" t="s">
        <v>16</v>
      </c>
      <c r="E7" s="133" t="s">
        <v>97</v>
      </c>
      <c r="F7" s="141">
        <v>4.14699673148476</v>
      </c>
      <c r="G7" s="139">
        <v>414.699673148476</v>
      </c>
    </row>
    <row r="8" spans="1:7">
      <c r="A8" s="137">
        <v>2</v>
      </c>
      <c r="B8" s="133" t="s">
        <v>21</v>
      </c>
      <c r="C8" s="133" t="s">
        <v>22</v>
      </c>
      <c r="D8" s="133"/>
      <c r="E8" s="133"/>
      <c r="F8" s="141"/>
      <c r="G8" s="139">
        <v>358.130977867883</v>
      </c>
    </row>
    <row r="9" ht="24" spans="1:7">
      <c r="A9" s="142"/>
      <c r="B9" s="133"/>
      <c r="C9" s="133" t="s">
        <v>23</v>
      </c>
      <c r="D9" s="133" t="s">
        <v>24</v>
      </c>
      <c r="E9" s="133" t="s">
        <v>97</v>
      </c>
      <c r="F9" s="141">
        <v>3.58130977867883</v>
      </c>
      <c r="G9" s="139">
        <v>358.130977867883</v>
      </c>
    </row>
    <row r="10" spans="1:7">
      <c r="A10" s="137">
        <v>3</v>
      </c>
      <c r="B10" s="133" t="s">
        <v>29</v>
      </c>
      <c r="C10" s="133" t="s">
        <v>30</v>
      </c>
      <c r="D10" s="133"/>
      <c r="E10" s="133"/>
      <c r="F10" s="141"/>
      <c r="G10" s="139">
        <v>615.015229331206</v>
      </c>
    </row>
    <row r="11" ht="24" spans="1:7">
      <c r="A11" s="140"/>
      <c r="B11" s="133"/>
      <c r="C11" s="133" t="s">
        <v>31</v>
      </c>
      <c r="D11" s="133" t="s">
        <v>32</v>
      </c>
      <c r="E11" s="133" t="s">
        <v>97</v>
      </c>
      <c r="F11" s="141">
        <v>6.15015229331206</v>
      </c>
      <c r="G11" s="139">
        <v>615.015229331206</v>
      </c>
    </row>
    <row r="12" spans="1:7">
      <c r="A12" s="137">
        <v>4</v>
      </c>
      <c r="B12" s="133" t="s">
        <v>33</v>
      </c>
      <c r="C12" s="133" t="s">
        <v>34</v>
      </c>
      <c r="D12" s="133"/>
      <c r="E12" s="133"/>
      <c r="F12" s="141"/>
      <c r="G12" s="139">
        <v>1121.96496018203</v>
      </c>
    </row>
    <row r="13" ht="24" spans="1:7">
      <c r="A13" s="142"/>
      <c r="B13" s="133"/>
      <c r="C13" s="143" t="s">
        <v>35</v>
      </c>
      <c r="D13" s="133" t="s">
        <v>36</v>
      </c>
      <c r="E13" s="133" t="s">
        <v>97</v>
      </c>
      <c r="F13" s="141">
        <v>11.2196496018203</v>
      </c>
      <c r="G13" s="139">
        <v>1121.96496018203</v>
      </c>
    </row>
    <row r="14" spans="1:7">
      <c r="A14" s="137">
        <v>5</v>
      </c>
      <c r="B14" s="133" t="s">
        <v>98</v>
      </c>
      <c r="C14" s="133" t="s">
        <v>99</v>
      </c>
      <c r="D14" s="133"/>
      <c r="E14" s="144"/>
      <c r="F14" s="141"/>
      <c r="G14" s="139">
        <v>787.948484488995</v>
      </c>
    </row>
    <row r="15" ht="24" spans="1:7">
      <c r="A15" s="140"/>
      <c r="B15" s="133"/>
      <c r="C15" s="143" t="s">
        <v>100</v>
      </c>
      <c r="D15" s="145" t="s">
        <v>101</v>
      </c>
      <c r="E15" s="133" t="s">
        <v>97</v>
      </c>
      <c r="F15" s="141">
        <v>7.87948484488995</v>
      </c>
      <c r="G15" s="139">
        <v>787.948484488995</v>
      </c>
    </row>
    <row r="16" spans="1:7">
      <c r="A16" s="137">
        <v>6</v>
      </c>
      <c r="B16" s="133" t="s">
        <v>63</v>
      </c>
      <c r="C16" s="133" t="s">
        <v>64</v>
      </c>
      <c r="D16" s="133"/>
      <c r="E16" s="133"/>
      <c r="F16" s="141"/>
      <c r="G16" s="139">
        <v>745.097062238873</v>
      </c>
    </row>
    <row r="17" ht="24" spans="1:7">
      <c r="A17" s="142"/>
      <c r="B17" s="146"/>
      <c r="C17" s="143" t="s">
        <v>65</v>
      </c>
      <c r="D17" s="143" t="s">
        <v>66</v>
      </c>
      <c r="E17" s="133" t="s">
        <v>97</v>
      </c>
      <c r="F17" s="141">
        <v>7.45097062238873</v>
      </c>
      <c r="G17" s="139">
        <v>745.097062238873</v>
      </c>
    </row>
    <row r="18" spans="1:7">
      <c r="A18" s="137">
        <v>7</v>
      </c>
      <c r="B18" s="133" t="s">
        <v>50</v>
      </c>
      <c r="C18" s="133" t="s">
        <v>51</v>
      </c>
      <c r="D18" s="133"/>
      <c r="E18" s="144"/>
      <c r="F18" s="141"/>
      <c r="G18" s="139">
        <v>918.522025028442</v>
      </c>
    </row>
    <row r="19" ht="24" spans="1:7">
      <c r="A19" s="140"/>
      <c r="B19" s="133"/>
      <c r="C19" s="143" t="s">
        <v>52</v>
      </c>
      <c r="D19" s="133" t="s">
        <v>53</v>
      </c>
      <c r="E19" s="133" t="s">
        <v>97</v>
      </c>
      <c r="F19" s="141">
        <v>9.18522025028442</v>
      </c>
      <c r="G19" s="139">
        <v>918.522025028442</v>
      </c>
    </row>
    <row r="20" spans="1:7">
      <c r="A20" s="137">
        <v>8</v>
      </c>
      <c r="B20" s="133" t="s">
        <v>41</v>
      </c>
      <c r="C20" s="133" t="s">
        <v>42</v>
      </c>
      <c r="D20" s="133"/>
      <c r="E20" s="144"/>
      <c r="F20" s="141"/>
      <c r="G20" s="139">
        <v>455.419271899886</v>
      </c>
    </row>
    <row r="21" ht="24" spans="1:7">
      <c r="A21" s="142"/>
      <c r="B21" s="133"/>
      <c r="C21" s="143" t="s">
        <v>43</v>
      </c>
      <c r="D21" s="145" t="s">
        <v>44</v>
      </c>
      <c r="E21" s="133" t="s">
        <v>97</v>
      </c>
      <c r="F21" s="141">
        <v>4.55419271899886</v>
      </c>
      <c r="G21" s="139">
        <v>455.419271899886</v>
      </c>
    </row>
    <row r="22" spans="1:7">
      <c r="A22" s="137">
        <v>9</v>
      </c>
      <c r="B22" s="133" t="s">
        <v>67</v>
      </c>
      <c r="C22" s="133" t="s">
        <v>68</v>
      </c>
      <c r="D22" s="133"/>
      <c r="E22" s="133"/>
      <c r="F22" s="141"/>
      <c r="G22" s="139">
        <v>1246.4434881113</v>
      </c>
    </row>
    <row r="23" ht="24" spans="1:7">
      <c r="A23" s="140"/>
      <c r="B23" s="133"/>
      <c r="C23" s="133" t="s">
        <v>69</v>
      </c>
      <c r="D23" s="133" t="s">
        <v>70</v>
      </c>
      <c r="E23" s="133" t="s">
        <v>97</v>
      </c>
      <c r="F23" s="141">
        <v>12.464434881113</v>
      </c>
      <c r="G23" s="139">
        <v>1246.4434881113</v>
      </c>
    </row>
    <row r="24" spans="1:7">
      <c r="A24" s="137">
        <v>10</v>
      </c>
      <c r="B24" s="133" t="s">
        <v>81</v>
      </c>
      <c r="C24" s="133" t="s">
        <v>82</v>
      </c>
      <c r="D24" s="133"/>
      <c r="E24" s="144"/>
      <c r="F24" s="141"/>
      <c r="G24" s="139">
        <v>959.916190173858</v>
      </c>
    </row>
    <row r="25" ht="24" spans="1:7">
      <c r="A25" s="142"/>
      <c r="B25" s="133"/>
      <c r="C25" s="143" t="s">
        <v>83</v>
      </c>
      <c r="D25" s="143" t="s">
        <v>84</v>
      </c>
      <c r="E25" s="133" t="s">
        <v>97</v>
      </c>
      <c r="F25" s="141">
        <v>9.59916190173858</v>
      </c>
      <c r="G25" s="139">
        <v>959.916190173858</v>
      </c>
    </row>
    <row r="26" spans="1:7">
      <c r="A26" s="137">
        <v>11</v>
      </c>
      <c r="B26" s="133" t="s">
        <v>73</v>
      </c>
      <c r="C26" s="133" t="s">
        <v>74</v>
      </c>
      <c r="D26" s="133"/>
      <c r="E26" s="133"/>
      <c r="F26" s="141"/>
      <c r="G26" s="139">
        <v>614.917953008939</v>
      </c>
    </row>
    <row r="27" ht="24" spans="1:7">
      <c r="A27" s="140"/>
      <c r="B27" s="133"/>
      <c r="C27" s="133" t="s">
        <v>75</v>
      </c>
      <c r="D27" s="133" t="s">
        <v>76</v>
      </c>
      <c r="E27" s="133" t="s">
        <v>97</v>
      </c>
      <c r="F27" s="141">
        <v>6.14917953008939</v>
      </c>
      <c r="G27" s="139">
        <v>614.917953008939</v>
      </c>
    </row>
    <row r="28" spans="1:7">
      <c r="A28" s="137">
        <v>12</v>
      </c>
      <c r="B28" s="133" t="s">
        <v>77</v>
      </c>
      <c r="C28" s="133" t="s">
        <v>78</v>
      </c>
      <c r="D28" s="133"/>
      <c r="E28" s="133"/>
      <c r="F28" s="141"/>
      <c r="G28" s="139">
        <v>494.703218156273</v>
      </c>
    </row>
    <row r="29" ht="24" spans="1:7">
      <c r="A29" s="142"/>
      <c r="B29" s="133"/>
      <c r="C29" s="133" t="s">
        <v>79</v>
      </c>
      <c r="D29" s="133" t="s">
        <v>80</v>
      </c>
      <c r="E29" s="133" t="s">
        <v>97</v>
      </c>
      <c r="F29" s="141">
        <v>4.94703218156273</v>
      </c>
      <c r="G29" s="139">
        <v>494.703218156273</v>
      </c>
    </row>
    <row r="30" spans="1:7">
      <c r="A30" s="137">
        <v>13</v>
      </c>
      <c r="B30" s="143" t="s">
        <v>59</v>
      </c>
      <c r="C30" s="133" t="s">
        <v>60</v>
      </c>
      <c r="D30" s="133"/>
      <c r="E30" s="144"/>
      <c r="F30" s="141"/>
      <c r="G30" s="139">
        <v>605.18220705347</v>
      </c>
    </row>
    <row r="31" ht="24" spans="1:7">
      <c r="A31" s="140"/>
      <c r="B31" s="147"/>
      <c r="C31" s="133" t="s">
        <v>61</v>
      </c>
      <c r="D31" s="133" t="s">
        <v>62</v>
      </c>
      <c r="E31" s="133" t="s">
        <v>97</v>
      </c>
      <c r="F31" s="141">
        <v>6.0518220705347</v>
      </c>
      <c r="G31" s="139">
        <v>605.18220705347</v>
      </c>
    </row>
    <row r="32" spans="1:7">
      <c r="A32" s="137">
        <v>14</v>
      </c>
      <c r="B32" s="133" t="s">
        <v>87</v>
      </c>
      <c r="C32" s="133" t="s">
        <v>88</v>
      </c>
      <c r="D32" s="133"/>
      <c r="E32" s="133"/>
      <c r="F32" s="141"/>
      <c r="G32" s="139">
        <v>662.039259310378</v>
      </c>
    </row>
    <row r="33" ht="24" spans="1:7">
      <c r="A33" s="142"/>
      <c r="B33" s="133"/>
      <c r="C33" s="133" t="s">
        <v>89</v>
      </c>
      <c r="D33" s="133" t="s">
        <v>90</v>
      </c>
      <c r="E33" s="133" t="s">
        <v>97</v>
      </c>
      <c r="F33" s="141">
        <v>6.62039259310378</v>
      </c>
      <c r="G33" s="139">
        <v>662.039259310378</v>
      </c>
    </row>
  </sheetData>
  <mergeCells count="45">
    <mergeCell ref="A2:G2"/>
    <mergeCell ref="B3:G3"/>
    <mergeCell ref="B5:E5"/>
    <mergeCell ref="C6:E6"/>
    <mergeCell ref="C8:E8"/>
    <mergeCell ref="C10:E10"/>
    <mergeCell ref="C12:E12"/>
    <mergeCell ref="C14:E14"/>
    <mergeCell ref="C16:E16"/>
    <mergeCell ref="C18:E18"/>
    <mergeCell ref="C20:E20"/>
    <mergeCell ref="C22:E22"/>
    <mergeCell ref="C24:E24"/>
    <mergeCell ref="C26:E26"/>
    <mergeCell ref="C28:E28"/>
    <mergeCell ref="C30:E30"/>
    <mergeCell ref="C32:E32"/>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B6:B7"/>
    <mergeCell ref="B8:B9"/>
    <mergeCell ref="B10:B11"/>
    <mergeCell ref="B12:B13"/>
    <mergeCell ref="B14:B15"/>
    <mergeCell ref="B16:B17"/>
    <mergeCell ref="B18:B19"/>
    <mergeCell ref="B20:B21"/>
    <mergeCell ref="B22:B23"/>
    <mergeCell ref="B24:B25"/>
    <mergeCell ref="B26:B27"/>
    <mergeCell ref="B28:B29"/>
    <mergeCell ref="B30:B31"/>
    <mergeCell ref="B32:B33"/>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0"/>
  <sheetViews>
    <sheetView zoomScale="130" zoomScaleNormal="130" workbookViewId="0">
      <selection activeCell="F4" sqref="F4:F5"/>
    </sheetView>
  </sheetViews>
  <sheetFormatPr defaultColWidth="9" defaultRowHeight="13.5"/>
  <cols>
    <col min="3" max="3" width="11.825" customWidth="1"/>
    <col min="4" max="4" width="11.5333333333333" customWidth="1"/>
  </cols>
  <sheetData>
    <row r="1" s="100" customFormat="1" ht="14" customHeight="1" spans="1:11">
      <c r="A1" s="101" t="s">
        <v>102</v>
      </c>
      <c r="B1" s="102"/>
      <c r="C1" s="102"/>
      <c r="D1" s="103"/>
      <c r="E1" s="101"/>
      <c r="F1" s="101"/>
      <c r="G1" s="101"/>
      <c r="H1" s="101"/>
      <c r="I1" s="101"/>
      <c r="J1" s="101"/>
      <c r="K1" s="101"/>
    </row>
    <row r="2" s="100" customFormat="1" ht="21" customHeight="1" spans="1:11">
      <c r="A2" s="104" t="s">
        <v>103</v>
      </c>
      <c r="B2" s="104"/>
      <c r="C2" s="104"/>
      <c r="D2" s="104"/>
      <c r="E2" s="104"/>
      <c r="F2" s="104"/>
      <c r="G2" s="104"/>
      <c r="H2" s="104"/>
      <c r="I2" s="104"/>
      <c r="J2" s="104"/>
      <c r="K2" s="104"/>
    </row>
    <row r="3" s="100" customFormat="1" ht="12" spans="1:11">
      <c r="A3" s="105"/>
      <c r="B3" s="105"/>
      <c r="C3" s="106"/>
      <c r="D3" s="103"/>
      <c r="E3" s="107" t="s">
        <v>2</v>
      </c>
      <c r="F3" s="107"/>
      <c r="G3" s="107"/>
      <c r="H3" s="107"/>
      <c r="I3" s="107"/>
      <c r="J3" s="107"/>
      <c r="K3" s="107"/>
    </row>
    <row r="4" s="100" customFormat="1" ht="12" spans="1:11">
      <c r="A4" s="108" t="s">
        <v>94</v>
      </c>
      <c r="B4" s="108" t="s">
        <v>104</v>
      </c>
      <c r="C4" s="108" t="s">
        <v>6</v>
      </c>
      <c r="D4" s="108" t="s">
        <v>7</v>
      </c>
      <c r="E4" s="108" t="s">
        <v>105</v>
      </c>
      <c r="F4" s="108" t="s">
        <v>106</v>
      </c>
      <c r="G4" s="108" t="s">
        <v>107</v>
      </c>
      <c r="H4" s="109"/>
      <c r="I4" s="109"/>
      <c r="J4" s="119" t="s">
        <v>108</v>
      </c>
      <c r="K4" s="108" t="s">
        <v>109</v>
      </c>
    </row>
    <row r="5" s="100" customFormat="1" ht="24" spans="1:11">
      <c r="A5" s="109"/>
      <c r="B5" s="109"/>
      <c r="C5" s="109"/>
      <c r="D5" s="109"/>
      <c r="E5" s="109"/>
      <c r="F5" s="109"/>
      <c r="G5" s="108" t="s">
        <v>110</v>
      </c>
      <c r="H5" s="108" t="s">
        <v>111</v>
      </c>
      <c r="I5" s="108" t="s">
        <v>112</v>
      </c>
      <c r="J5" s="120"/>
      <c r="K5" s="109"/>
    </row>
    <row r="6" s="100" customFormat="1" ht="17" customHeight="1" spans="1:11">
      <c r="A6" s="110"/>
      <c r="B6" s="110"/>
      <c r="C6" s="111"/>
      <c r="D6" s="112" t="s">
        <v>113</v>
      </c>
      <c r="E6" s="109">
        <v>19000</v>
      </c>
      <c r="F6" s="109">
        <v>7612</v>
      </c>
      <c r="G6" s="109">
        <v>9668</v>
      </c>
      <c r="H6" s="109">
        <v>7503</v>
      </c>
      <c r="I6" s="109">
        <v>1965</v>
      </c>
      <c r="J6" s="109">
        <v>1720</v>
      </c>
      <c r="K6" s="110"/>
    </row>
    <row r="7" s="100" customFormat="1" ht="15" customHeight="1" spans="1:11">
      <c r="A7" s="113" t="s">
        <v>13</v>
      </c>
      <c r="B7" s="108" t="s">
        <v>14</v>
      </c>
      <c r="C7" s="109"/>
      <c r="D7" s="109"/>
      <c r="E7" s="109">
        <f t="shared" ref="E7:J7" si="0">E8+E9+E10+E11</f>
        <v>845</v>
      </c>
      <c r="F7" s="109">
        <f t="shared" si="0"/>
        <v>595</v>
      </c>
      <c r="G7" s="109">
        <f t="shared" si="0"/>
        <v>0</v>
      </c>
      <c r="H7" s="109">
        <f t="shared" si="0"/>
        <v>0</v>
      </c>
      <c r="I7" s="109">
        <f t="shared" si="0"/>
        <v>0</v>
      </c>
      <c r="J7" s="109">
        <f t="shared" si="0"/>
        <v>250</v>
      </c>
      <c r="K7" s="121"/>
    </row>
    <row r="8" s="100" customFormat="1" ht="24" spans="1:11">
      <c r="A8" s="114"/>
      <c r="B8" s="115" t="s">
        <v>114</v>
      </c>
      <c r="C8" s="116" t="s">
        <v>115</v>
      </c>
      <c r="D8" s="116" t="s">
        <v>116</v>
      </c>
      <c r="E8" s="117">
        <f>F8+G8</f>
        <v>595</v>
      </c>
      <c r="F8" s="117">
        <v>595</v>
      </c>
      <c r="G8" s="109">
        <f>H8+I8</f>
        <v>0</v>
      </c>
      <c r="H8" s="117">
        <v>0</v>
      </c>
      <c r="I8" s="117">
        <v>0</v>
      </c>
      <c r="J8" s="117"/>
      <c r="K8" s="121"/>
    </row>
    <row r="9" s="100" customFormat="1" ht="24" spans="1:11">
      <c r="A9" s="114"/>
      <c r="B9" s="115" t="s">
        <v>114</v>
      </c>
      <c r="C9" s="116" t="s">
        <v>117</v>
      </c>
      <c r="D9" s="116" t="s">
        <v>118</v>
      </c>
      <c r="E9" s="117">
        <v>200</v>
      </c>
      <c r="F9" s="117"/>
      <c r="G9" s="109"/>
      <c r="H9" s="117"/>
      <c r="I9" s="117"/>
      <c r="J9" s="117">
        <v>200</v>
      </c>
      <c r="K9" s="121"/>
    </row>
    <row r="10" s="100" customFormat="1" ht="24" spans="1:11">
      <c r="A10" s="114"/>
      <c r="B10" s="115" t="s">
        <v>119</v>
      </c>
      <c r="C10" s="116" t="s">
        <v>120</v>
      </c>
      <c r="D10" s="116" t="s">
        <v>121</v>
      </c>
      <c r="E10" s="117">
        <v>30</v>
      </c>
      <c r="F10" s="117"/>
      <c r="G10" s="109"/>
      <c r="H10" s="117"/>
      <c r="I10" s="117"/>
      <c r="J10" s="117">
        <v>30</v>
      </c>
      <c r="K10" s="110"/>
    </row>
    <row r="11" s="100" customFormat="1" ht="36" spans="1:11">
      <c r="A11" s="118"/>
      <c r="B11" s="115" t="s">
        <v>122</v>
      </c>
      <c r="C11" s="116" t="s">
        <v>123</v>
      </c>
      <c r="D11" s="116" t="s">
        <v>124</v>
      </c>
      <c r="E11" s="117">
        <v>20</v>
      </c>
      <c r="F11" s="117"/>
      <c r="G11" s="109"/>
      <c r="H11" s="117"/>
      <c r="I11" s="117"/>
      <c r="J11" s="117">
        <v>20</v>
      </c>
      <c r="K11" s="121"/>
    </row>
    <row r="12" s="100" customFormat="1" ht="12" spans="1:11">
      <c r="A12" s="113" t="s">
        <v>21</v>
      </c>
      <c r="B12" s="108" t="s">
        <v>22</v>
      </c>
      <c r="C12" s="109"/>
      <c r="D12" s="109"/>
      <c r="E12" s="109">
        <f t="shared" ref="E12:J12" si="1">E13+E14+E15</f>
        <v>285</v>
      </c>
      <c r="F12" s="109">
        <f t="shared" si="1"/>
        <v>0</v>
      </c>
      <c r="G12" s="109">
        <f t="shared" si="1"/>
        <v>255</v>
      </c>
      <c r="H12" s="109">
        <f t="shared" si="1"/>
        <v>255</v>
      </c>
      <c r="I12" s="109">
        <f t="shared" si="1"/>
        <v>0</v>
      </c>
      <c r="J12" s="109">
        <f t="shared" si="1"/>
        <v>30</v>
      </c>
      <c r="K12" s="121"/>
    </row>
    <row r="13" s="100" customFormat="1" ht="12" spans="1:11">
      <c r="A13" s="114"/>
      <c r="B13" s="115" t="s">
        <v>125</v>
      </c>
      <c r="C13" s="116" t="s">
        <v>126</v>
      </c>
      <c r="D13" s="116" t="s">
        <v>127</v>
      </c>
      <c r="E13" s="117">
        <f t="shared" ref="E13:E17" si="2">F13+G13</f>
        <v>150</v>
      </c>
      <c r="F13" s="117"/>
      <c r="G13" s="117">
        <f>SUM(H13:I13)</f>
        <v>150</v>
      </c>
      <c r="H13" s="117">
        <v>150</v>
      </c>
      <c r="I13" s="117"/>
      <c r="J13" s="117"/>
      <c r="K13" s="121"/>
    </row>
    <row r="14" s="100" customFormat="1" ht="12" spans="1:11">
      <c r="A14" s="114"/>
      <c r="B14" s="115" t="s">
        <v>128</v>
      </c>
      <c r="C14" s="116" t="s">
        <v>129</v>
      </c>
      <c r="D14" s="116" t="s">
        <v>127</v>
      </c>
      <c r="E14" s="117">
        <f t="shared" si="2"/>
        <v>105</v>
      </c>
      <c r="F14" s="117"/>
      <c r="G14" s="117">
        <f>SUM(H14:I14)</f>
        <v>105</v>
      </c>
      <c r="H14" s="117">
        <v>105</v>
      </c>
      <c r="I14" s="117"/>
      <c r="J14" s="117"/>
      <c r="K14" s="121"/>
    </row>
    <row r="15" s="100" customFormat="1" ht="36" spans="1:11">
      <c r="A15" s="118"/>
      <c r="B15" s="115" t="s">
        <v>25</v>
      </c>
      <c r="C15" s="116" t="s">
        <v>130</v>
      </c>
      <c r="D15" s="116" t="s">
        <v>131</v>
      </c>
      <c r="E15" s="117">
        <v>30</v>
      </c>
      <c r="F15" s="117"/>
      <c r="G15" s="117"/>
      <c r="H15" s="117"/>
      <c r="I15" s="117"/>
      <c r="J15" s="117">
        <v>30</v>
      </c>
      <c r="K15" s="121"/>
    </row>
    <row r="16" s="100" customFormat="1" ht="12" spans="1:11">
      <c r="A16" s="113" t="s">
        <v>29</v>
      </c>
      <c r="B16" s="108" t="s">
        <v>30</v>
      </c>
      <c r="C16" s="109"/>
      <c r="D16" s="109"/>
      <c r="E16" s="109">
        <f t="shared" ref="E16:J16" si="3">E17+E18</f>
        <v>800</v>
      </c>
      <c r="F16" s="109">
        <f t="shared" si="3"/>
        <v>770</v>
      </c>
      <c r="G16" s="109">
        <f t="shared" si="3"/>
        <v>0</v>
      </c>
      <c r="H16" s="109">
        <f t="shared" si="3"/>
        <v>0</v>
      </c>
      <c r="I16" s="109">
        <f t="shared" si="3"/>
        <v>0</v>
      </c>
      <c r="J16" s="109">
        <f t="shared" si="3"/>
        <v>30</v>
      </c>
      <c r="K16" s="121"/>
    </row>
    <row r="17" s="100" customFormat="1" ht="24" spans="1:11">
      <c r="A17" s="114"/>
      <c r="B17" s="115" t="s">
        <v>132</v>
      </c>
      <c r="C17" s="116" t="s">
        <v>133</v>
      </c>
      <c r="D17" s="116" t="s">
        <v>134</v>
      </c>
      <c r="E17" s="117">
        <f t="shared" si="2"/>
        <v>770</v>
      </c>
      <c r="F17" s="117">
        <v>770</v>
      </c>
      <c r="G17" s="109"/>
      <c r="H17" s="109"/>
      <c r="I17" s="109"/>
      <c r="J17" s="109"/>
      <c r="K17" s="110"/>
    </row>
    <row r="18" s="100" customFormat="1" ht="36" spans="1:11">
      <c r="A18" s="118"/>
      <c r="B18" s="115" t="s">
        <v>132</v>
      </c>
      <c r="C18" s="116" t="s">
        <v>135</v>
      </c>
      <c r="D18" s="116" t="s">
        <v>136</v>
      </c>
      <c r="E18" s="117">
        <v>30</v>
      </c>
      <c r="F18" s="117"/>
      <c r="G18" s="109"/>
      <c r="H18" s="109"/>
      <c r="I18" s="109"/>
      <c r="J18" s="117">
        <v>30</v>
      </c>
      <c r="K18" s="121"/>
    </row>
    <row r="19" s="100" customFormat="1" ht="12" spans="1:11">
      <c r="A19" s="115" t="s">
        <v>33</v>
      </c>
      <c r="B19" s="108" t="s">
        <v>34</v>
      </c>
      <c r="C19" s="109"/>
      <c r="D19" s="109"/>
      <c r="E19" s="109">
        <f t="shared" ref="E19:I19" si="4">E20+E21+E22</f>
        <v>1560</v>
      </c>
      <c r="F19" s="109">
        <f t="shared" si="4"/>
        <v>1425</v>
      </c>
      <c r="G19" s="109">
        <f t="shared" si="4"/>
        <v>135</v>
      </c>
      <c r="H19" s="109">
        <f t="shared" si="4"/>
        <v>135</v>
      </c>
      <c r="I19" s="109">
        <f t="shared" si="4"/>
        <v>0</v>
      </c>
      <c r="J19" s="109"/>
      <c r="K19" s="121"/>
    </row>
    <row r="20" s="100" customFormat="1" ht="24" spans="1:11">
      <c r="A20" s="117"/>
      <c r="B20" s="115" t="s">
        <v>137</v>
      </c>
      <c r="C20" s="116" t="s">
        <v>138</v>
      </c>
      <c r="D20" s="116" t="s">
        <v>134</v>
      </c>
      <c r="E20" s="117">
        <f t="shared" ref="E20:E22" si="5">F20+G20</f>
        <v>660</v>
      </c>
      <c r="F20" s="117">
        <v>660</v>
      </c>
      <c r="G20" s="117"/>
      <c r="H20" s="117"/>
      <c r="I20" s="117"/>
      <c r="J20" s="117"/>
      <c r="K20" s="121"/>
    </row>
    <row r="21" s="100" customFormat="1" ht="24" spans="1:11">
      <c r="A21" s="117"/>
      <c r="B21" s="115" t="s">
        <v>38</v>
      </c>
      <c r="C21" s="116" t="s">
        <v>139</v>
      </c>
      <c r="D21" s="116" t="s">
        <v>116</v>
      </c>
      <c r="E21" s="117">
        <f t="shared" si="5"/>
        <v>765</v>
      </c>
      <c r="F21" s="117">
        <v>765</v>
      </c>
      <c r="G21" s="117"/>
      <c r="H21" s="117"/>
      <c r="I21" s="117"/>
      <c r="J21" s="117"/>
      <c r="K21" s="110"/>
    </row>
    <row r="22" s="100" customFormat="1" ht="12" spans="1:11">
      <c r="A22" s="117"/>
      <c r="B22" s="115" t="s">
        <v>140</v>
      </c>
      <c r="C22" s="116" t="s">
        <v>141</v>
      </c>
      <c r="D22" s="116" t="s">
        <v>127</v>
      </c>
      <c r="E22" s="117">
        <f t="shared" si="5"/>
        <v>135</v>
      </c>
      <c r="F22" s="117"/>
      <c r="G22" s="117">
        <f t="shared" ref="G22:G33" si="6">H22+I22</f>
        <v>135</v>
      </c>
      <c r="H22" s="117">
        <v>135</v>
      </c>
      <c r="I22" s="117">
        <v>0</v>
      </c>
      <c r="J22" s="117"/>
      <c r="K22" s="121"/>
    </row>
    <row r="23" s="100" customFormat="1" ht="12" spans="1:11">
      <c r="A23" s="115" t="s">
        <v>98</v>
      </c>
      <c r="B23" s="108" t="s">
        <v>99</v>
      </c>
      <c r="C23" s="109"/>
      <c r="D23" s="109"/>
      <c r="E23" s="109">
        <f t="shared" ref="E23:I23" si="7">E24+E25+E26+E27+E28+E29+E30+E31+E32+E33</f>
        <v>2545</v>
      </c>
      <c r="F23" s="109">
        <f t="shared" si="7"/>
        <v>1020</v>
      </c>
      <c r="G23" s="109">
        <f t="shared" si="7"/>
        <v>1525</v>
      </c>
      <c r="H23" s="109">
        <f t="shared" si="7"/>
        <v>1470</v>
      </c>
      <c r="I23" s="109">
        <f t="shared" si="7"/>
        <v>55</v>
      </c>
      <c r="J23" s="109"/>
      <c r="K23" s="121"/>
    </row>
    <row r="24" s="100" customFormat="1" ht="24" spans="1:11">
      <c r="A24" s="117"/>
      <c r="B24" s="115" t="s">
        <v>142</v>
      </c>
      <c r="C24" s="116" t="s">
        <v>143</v>
      </c>
      <c r="D24" s="116" t="s">
        <v>144</v>
      </c>
      <c r="E24" s="117">
        <f t="shared" ref="E24:E33" si="8">F24+G24</f>
        <v>250</v>
      </c>
      <c r="F24" s="117">
        <v>250</v>
      </c>
      <c r="G24" s="117">
        <v>0</v>
      </c>
      <c r="H24" s="117">
        <v>0</v>
      </c>
      <c r="I24" s="117">
        <v>0</v>
      </c>
      <c r="J24" s="117"/>
      <c r="K24" s="121"/>
    </row>
    <row r="25" s="100" customFormat="1" ht="24" spans="1:11">
      <c r="A25" s="117"/>
      <c r="B25" s="115" t="s">
        <v>145</v>
      </c>
      <c r="C25" s="116" t="s">
        <v>146</v>
      </c>
      <c r="D25" s="116" t="s">
        <v>134</v>
      </c>
      <c r="E25" s="117">
        <f t="shared" si="8"/>
        <v>770</v>
      </c>
      <c r="F25" s="117">
        <v>770</v>
      </c>
      <c r="G25" s="117">
        <v>0</v>
      </c>
      <c r="H25" s="117">
        <v>0</v>
      </c>
      <c r="I25" s="117">
        <v>0</v>
      </c>
      <c r="J25" s="117"/>
      <c r="K25" s="121"/>
    </row>
    <row r="26" s="100" customFormat="1" ht="12" spans="1:11">
      <c r="A26" s="117"/>
      <c r="B26" s="115" t="s">
        <v>147</v>
      </c>
      <c r="C26" s="116" t="s">
        <v>148</v>
      </c>
      <c r="D26" s="116" t="s">
        <v>127</v>
      </c>
      <c r="E26" s="117">
        <f t="shared" si="8"/>
        <v>255</v>
      </c>
      <c r="F26" s="117"/>
      <c r="G26" s="117">
        <f t="shared" si="6"/>
        <v>255</v>
      </c>
      <c r="H26" s="117">
        <v>255</v>
      </c>
      <c r="I26" s="117">
        <v>0</v>
      </c>
      <c r="J26" s="117"/>
      <c r="K26" s="121"/>
    </row>
    <row r="27" s="100" customFormat="1" ht="12" spans="1:11">
      <c r="A27" s="117"/>
      <c r="B27" s="115" t="s">
        <v>149</v>
      </c>
      <c r="C27" s="116" t="s">
        <v>150</v>
      </c>
      <c r="D27" s="116" t="s">
        <v>127</v>
      </c>
      <c r="E27" s="117">
        <f t="shared" si="8"/>
        <v>170</v>
      </c>
      <c r="F27" s="117"/>
      <c r="G27" s="117">
        <f t="shared" si="6"/>
        <v>170</v>
      </c>
      <c r="H27" s="117">
        <v>170</v>
      </c>
      <c r="I27" s="117">
        <v>0</v>
      </c>
      <c r="J27" s="117"/>
      <c r="K27" s="121"/>
    </row>
    <row r="28" s="100" customFormat="1" ht="12" spans="1:11">
      <c r="A28" s="117"/>
      <c r="B28" s="115" t="s">
        <v>151</v>
      </c>
      <c r="C28" s="116" t="s">
        <v>152</v>
      </c>
      <c r="D28" s="116" t="s">
        <v>127</v>
      </c>
      <c r="E28" s="117">
        <f t="shared" si="8"/>
        <v>135</v>
      </c>
      <c r="F28" s="117"/>
      <c r="G28" s="117">
        <f t="shared" si="6"/>
        <v>135</v>
      </c>
      <c r="H28" s="117">
        <v>135</v>
      </c>
      <c r="I28" s="117">
        <v>0</v>
      </c>
      <c r="J28" s="117"/>
      <c r="K28" s="121"/>
    </row>
    <row r="29" s="100" customFormat="1" ht="12" spans="1:11">
      <c r="A29" s="117"/>
      <c r="B29" s="115" t="s">
        <v>153</v>
      </c>
      <c r="C29" s="116" t="s">
        <v>154</v>
      </c>
      <c r="D29" s="116" t="s">
        <v>127</v>
      </c>
      <c r="E29" s="117">
        <f t="shared" si="8"/>
        <v>190</v>
      </c>
      <c r="F29" s="117"/>
      <c r="G29" s="117">
        <f t="shared" si="6"/>
        <v>190</v>
      </c>
      <c r="H29" s="117">
        <v>190</v>
      </c>
      <c r="I29" s="117">
        <v>0</v>
      </c>
      <c r="J29" s="117"/>
      <c r="K29" s="121"/>
    </row>
    <row r="30" s="100" customFormat="1" ht="12" spans="1:11">
      <c r="A30" s="117"/>
      <c r="B30" s="115" t="s">
        <v>155</v>
      </c>
      <c r="C30" s="116" t="s">
        <v>156</v>
      </c>
      <c r="D30" s="116" t="s">
        <v>127</v>
      </c>
      <c r="E30" s="117">
        <f t="shared" si="8"/>
        <v>160</v>
      </c>
      <c r="F30" s="117"/>
      <c r="G30" s="117">
        <f t="shared" si="6"/>
        <v>160</v>
      </c>
      <c r="H30" s="117">
        <v>160</v>
      </c>
      <c r="I30" s="117">
        <v>0</v>
      </c>
      <c r="J30" s="117"/>
      <c r="K30" s="121"/>
    </row>
    <row r="31" s="100" customFormat="1" ht="12" spans="1:11">
      <c r="A31" s="117"/>
      <c r="B31" s="115" t="s">
        <v>157</v>
      </c>
      <c r="C31" s="116" t="s">
        <v>158</v>
      </c>
      <c r="D31" s="116" t="s">
        <v>127</v>
      </c>
      <c r="E31" s="117">
        <f t="shared" si="8"/>
        <v>240</v>
      </c>
      <c r="F31" s="117"/>
      <c r="G31" s="117">
        <f t="shared" si="6"/>
        <v>240</v>
      </c>
      <c r="H31" s="117">
        <v>185</v>
      </c>
      <c r="I31" s="117">
        <v>55</v>
      </c>
      <c r="J31" s="117"/>
      <c r="K31" s="122"/>
    </row>
    <row r="32" s="100" customFormat="1" ht="12" spans="1:11">
      <c r="A32" s="117"/>
      <c r="B32" s="115" t="s">
        <v>159</v>
      </c>
      <c r="C32" s="116" t="s">
        <v>160</v>
      </c>
      <c r="D32" s="116" t="s">
        <v>127</v>
      </c>
      <c r="E32" s="117">
        <f t="shared" si="8"/>
        <v>240</v>
      </c>
      <c r="F32" s="117"/>
      <c r="G32" s="117">
        <f t="shared" si="6"/>
        <v>240</v>
      </c>
      <c r="H32" s="117">
        <v>240</v>
      </c>
      <c r="I32" s="117">
        <v>0</v>
      </c>
      <c r="J32" s="117"/>
      <c r="K32" s="110"/>
    </row>
    <row r="33" s="100" customFormat="1" ht="12" spans="1:11">
      <c r="A33" s="117"/>
      <c r="B33" s="115" t="s">
        <v>161</v>
      </c>
      <c r="C33" s="116" t="s">
        <v>162</v>
      </c>
      <c r="D33" s="116" t="s">
        <v>127</v>
      </c>
      <c r="E33" s="117">
        <f t="shared" si="8"/>
        <v>135</v>
      </c>
      <c r="F33" s="117"/>
      <c r="G33" s="117">
        <f t="shared" si="6"/>
        <v>135</v>
      </c>
      <c r="H33" s="117">
        <v>135</v>
      </c>
      <c r="I33" s="117">
        <v>0</v>
      </c>
      <c r="J33" s="117"/>
      <c r="K33" s="121"/>
    </row>
    <row r="34" s="100" customFormat="1" ht="12" spans="1:11">
      <c r="A34" s="113" t="s">
        <v>41</v>
      </c>
      <c r="B34" s="108" t="s">
        <v>42</v>
      </c>
      <c r="C34" s="109"/>
      <c r="D34" s="109"/>
      <c r="E34" s="109">
        <f t="shared" ref="E34:J34" si="9">E35+E36+E38+E37</f>
        <v>320</v>
      </c>
      <c r="F34" s="109">
        <f t="shared" si="9"/>
        <v>0</v>
      </c>
      <c r="G34" s="109">
        <f t="shared" si="9"/>
        <v>200</v>
      </c>
      <c r="H34" s="109">
        <f t="shared" si="9"/>
        <v>200</v>
      </c>
      <c r="I34" s="109">
        <f t="shared" si="9"/>
        <v>0</v>
      </c>
      <c r="J34" s="109">
        <f t="shared" si="9"/>
        <v>120</v>
      </c>
      <c r="K34" s="121"/>
    </row>
    <row r="35" s="100" customFormat="1" ht="12" spans="1:11">
      <c r="A35" s="114"/>
      <c r="B35" s="115" t="s">
        <v>163</v>
      </c>
      <c r="C35" s="116" t="s">
        <v>164</v>
      </c>
      <c r="D35" s="116" t="s">
        <v>127</v>
      </c>
      <c r="E35" s="117">
        <f>F35+G35</f>
        <v>200</v>
      </c>
      <c r="F35" s="117"/>
      <c r="G35" s="117">
        <f>H35+I35</f>
        <v>200</v>
      </c>
      <c r="H35" s="117">
        <v>200</v>
      </c>
      <c r="I35" s="117"/>
      <c r="J35" s="117"/>
      <c r="K35" s="121"/>
    </row>
    <row r="36" s="100" customFormat="1" ht="24" spans="1:11">
      <c r="A36" s="114"/>
      <c r="B36" s="115" t="s">
        <v>163</v>
      </c>
      <c r="C36" s="115" t="s">
        <v>165</v>
      </c>
      <c r="D36" s="115" t="s">
        <v>166</v>
      </c>
      <c r="E36" s="117">
        <v>30</v>
      </c>
      <c r="F36" s="117"/>
      <c r="G36" s="117"/>
      <c r="H36" s="117"/>
      <c r="I36" s="117"/>
      <c r="J36" s="117">
        <v>30</v>
      </c>
      <c r="K36" s="121"/>
    </row>
    <row r="37" s="100" customFormat="1" ht="36" spans="1:11">
      <c r="A37" s="114"/>
      <c r="B37" s="115" t="s">
        <v>167</v>
      </c>
      <c r="C37" s="115" t="s">
        <v>168</v>
      </c>
      <c r="D37" s="115" t="s">
        <v>169</v>
      </c>
      <c r="E37" s="117">
        <v>60</v>
      </c>
      <c r="F37" s="117"/>
      <c r="G37" s="117"/>
      <c r="H37" s="117"/>
      <c r="I37" s="117"/>
      <c r="J37" s="117">
        <v>60</v>
      </c>
      <c r="K37" s="115" t="s">
        <v>170</v>
      </c>
    </row>
    <row r="38" s="100" customFormat="1" ht="24" spans="1:11">
      <c r="A38" s="118"/>
      <c r="B38" s="115" t="s">
        <v>171</v>
      </c>
      <c r="C38" s="115" t="s">
        <v>172</v>
      </c>
      <c r="D38" s="115" t="s">
        <v>173</v>
      </c>
      <c r="E38" s="117">
        <v>30</v>
      </c>
      <c r="F38" s="117"/>
      <c r="G38" s="117"/>
      <c r="H38" s="117"/>
      <c r="I38" s="117"/>
      <c r="J38" s="117">
        <v>30</v>
      </c>
      <c r="K38" s="121"/>
    </row>
    <row r="39" s="100" customFormat="1" ht="12" spans="1:11">
      <c r="A39" s="113" t="s">
        <v>50</v>
      </c>
      <c r="B39" s="108" t="s">
        <v>51</v>
      </c>
      <c r="C39" s="109"/>
      <c r="D39" s="109"/>
      <c r="E39" s="109">
        <f t="shared" ref="E39:J39" si="10">E40+E42+E43+E44+E41</f>
        <v>1010</v>
      </c>
      <c r="F39" s="109">
        <f t="shared" si="10"/>
        <v>770</v>
      </c>
      <c r="G39" s="109">
        <f t="shared" si="10"/>
        <v>150</v>
      </c>
      <c r="H39" s="109">
        <f t="shared" si="10"/>
        <v>150</v>
      </c>
      <c r="I39" s="109">
        <f t="shared" si="10"/>
        <v>0</v>
      </c>
      <c r="J39" s="109">
        <f t="shared" si="10"/>
        <v>90</v>
      </c>
      <c r="K39" s="121"/>
    </row>
    <row r="40" s="100" customFormat="1" ht="24" spans="1:11">
      <c r="A40" s="114"/>
      <c r="B40" s="115" t="s">
        <v>174</v>
      </c>
      <c r="C40" s="116" t="s">
        <v>175</v>
      </c>
      <c r="D40" s="116" t="s">
        <v>134</v>
      </c>
      <c r="E40" s="117">
        <f>F40+G40</f>
        <v>770</v>
      </c>
      <c r="F40" s="117">
        <v>770</v>
      </c>
      <c r="G40" s="117"/>
      <c r="H40" s="117"/>
      <c r="I40" s="117"/>
      <c r="J40" s="117"/>
      <c r="K40" s="121"/>
    </row>
    <row r="41" s="100" customFormat="1" ht="36" spans="1:11">
      <c r="A41" s="114"/>
      <c r="B41" s="115" t="s">
        <v>174</v>
      </c>
      <c r="C41" s="116" t="s">
        <v>176</v>
      </c>
      <c r="D41" s="116" t="s">
        <v>177</v>
      </c>
      <c r="E41" s="117">
        <v>30</v>
      </c>
      <c r="F41" s="117"/>
      <c r="G41" s="117"/>
      <c r="H41" s="117"/>
      <c r="I41" s="117"/>
      <c r="J41" s="117">
        <v>30</v>
      </c>
      <c r="K41" s="121"/>
    </row>
    <row r="42" s="100" customFormat="1" ht="12" spans="1:11">
      <c r="A42" s="114"/>
      <c r="B42" s="115" t="s">
        <v>56</v>
      </c>
      <c r="C42" s="116" t="s">
        <v>178</v>
      </c>
      <c r="D42" s="116" t="s">
        <v>127</v>
      </c>
      <c r="E42" s="117">
        <f>F42+G42</f>
        <v>150</v>
      </c>
      <c r="F42" s="117"/>
      <c r="G42" s="117">
        <f>H42+I42</f>
        <v>150</v>
      </c>
      <c r="H42" s="117">
        <v>150</v>
      </c>
      <c r="I42" s="117"/>
      <c r="J42" s="117"/>
      <c r="K42" s="121"/>
    </row>
    <row r="43" s="100" customFormat="1" ht="36" spans="1:11">
      <c r="A43" s="114"/>
      <c r="B43" s="115" t="s">
        <v>56</v>
      </c>
      <c r="C43" s="116" t="s">
        <v>179</v>
      </c>
      <c r="D43" s="116" t="s">
        <v>180</v>
      </c>
      <c r="E43" s="117">
        <v>30</v>
      </c>
      <c r="F43" s="117"/>
      <c r="G43" s="117"/>
      <c r="H43" s="117"/>
      <c r="I43" s="117"/>
      <c r="J43" s="117">
        <v>30</v>
      </c>
      <c r="K43" s="121"/>
    </row>
    <row r="44" s="100" customFormat="1" ht="36" spans="1:11">
      <c r="A44" s="114"/>
      <c r="B44" s="115" t="s">
        <v>181</v>
      </c>
      <c r="C44" s="116" t="s">
        <v>182</v>
      </c>
      <c r="D44" s="116" t="s">
        <v>183</v>
      </c>
      <c r="E44" s="117">
        <v>30</v>
      </c>
      <c r="F44" s="117"/>
      <c r="G44" s="117"/>
      <c r="H44" s="117"/>
      <c r="I44" s="117"/>
      <c r="J44" s="117">
        <v>30</v>
      </c>
      <c r="K44" s="110"/>
    </row>
    <row r="45" s="100" customFormat="1" ht="12" spans="1:11">
      <c r="A45" s="115" t="s">
        <v>59</v>
      </c>
      <c r="B45" s="108" t="s">
        <v>60</v>
      </c>
      <c r="C45" s="109"/>
      <c r="D45" s="109"/>
      <c r="E45" s="109">
        <f t="shared" ref="E45:H45" si="11">E46+E49+E50</f>
        <v>705</v>
      </c>
      <c r="F45" s="109">
        <f t="shared" si="11"/>
        <v>0</v>
      </c>
      <c r="G45" s="109">
        <f t="shared" si="11"/>
        <v>705</v>
      </c>
      <c r="H45" s="109">
        <f t="shared" si="11"/>
        <v>505</v>
      </c>
      <c r="I45" s="109">
        <v>0</v>
      </c>
      <c r="J45" s="109"/>
      <c r="K45" s="110"/>
    </row>
    <row r="46" s="100" customFormat="1" ht="12" spans="1:11">
      <c r="A46" s="117"/>
      <c r="B46" s="115" t="s">
        <v>61</v>
      </c>
      <c r="C46" s="108" t="s">
        <v>184</v>
      </c>
      <c r="D46" s="109"/>
      <c r="E46" s="109">
        <f t="shared" ref="E46:I46" si="12">E47+E48</f>
        <v>180</v>
      </c>
      <c r="F46" s="109">
        <f t="shared" si="12"/>
        <v>0</v>
      </c>
      <c r="G46" s="109">
        <f t="shared" si="12"/>
        <v>180</v>
      </c>
      <c r="H46" s="109">
        <f t="shared" si="12"/>
        <v>180</v>
      </c>
      <c r="I46" s="109">
        <f t="shared" si="12"/>
        <v>0</v>
      </c>
      <c r="J46" s="109"/>
      <c r="K46" s="121"/>
    </row>
    <row r="47" s="100" customFormat="1" ht="24" spans="1:11">
      <c r="A47" s="117"/>
      <c r="B47" s="117"/>
      <c r="C47" s="116" t="s">
        <v>185</v>
      </c>
      <c r="D47" s="116" t="s">
        <v>127</v>
      </c>
      <c r="E47" s="117">
        <f t="shared" ref="E47:E50" si="13">F47+G47</f>
        <v>55</v>
      </c>
      <c r="F47" s="117"/>
      <c r="G47" s="117">
        <f t="shared" ref="G47:G50" si="14">H47+I47</f>
        <v>55</v>
      </c>
      <c r="H47" s="117">
        <v>55</v>
      </c>
      <c r="I47" s="117">
        <v>0</v>
      </c>
      <c r="J47" s="117"/>
      <c r="K47" s="121"/>
    </row>
    <row r="48" s="100" customFormat="1" ht="12" spans="1:11">
      <c r="A48" s="117"/>
      <c r="B48" s="117"/>
      <c r="C48" s="116" t="s">
        <v>186</v>
      </c>
      <c r="D48" s="116" t="s">
        <v>127</v>
      </c>
      <c r="E48" s="117">
        <f t="shared" si="13"/>
        <v>125</v>
      </c>
      <c r="F48" s="117"/>
      <c r="G48" s="117">
        <f t="shared" si="14"/>
        <v>125</v>
      </c>
      <c r="H48" s="117">
        <v>125</v>
      </c>
      <c r="I48" s="117">
        <v>0</v>
      </c>
      <c r="J48" s="117"/>
      <c r="K48" s="122"/>
    </row>
    <row r="49" s="100" customFormat="1" ht="12" spans="1:11">
      <c r="A49" s="117"/>
      <c r="B49" s="115" t="s">
        <v>187</v>
      </c>
      <c r="C49" s="116" t="s">
        <v>188</v>
      </c>
      <c r="D49" s="116" t="s">
        <v>127</v>
      </c>
      <c r="E49" s="117">
        <f t="shared" si="13"/>
        <v>175</v>
      </c>
      <c r="F49" s="117"/>
      <c r="G49" s="117">
        <f t="shared" si="14"/>
        <v>175</v>
      </c>
      <c r="H49" s="117">
        <v>175</v>
      </c>
      <c r="I49" s="117">
        <v>0</v>
      </c>
      <c r="J49" s="117"/>
      <c r="K49" s="110"/>
    </row>
    <row r="50" s="100" customFormat="1" ht="12" spans="1:11">
      <c r="A50" s="117"/>
      <c r="B50" s="115" t="s">
        <v>189</v>
      </c>
      <c r="C50" s="116" t="s">
        <v>190</v>
      </c>
      <c r="D50" s="116" t="s">
        <v>127</v>
      </c>
      <c r="E50" s="117">
        <f t="shared" si="13"/>
        <v>350</v>
      </c>
      <c r="F50" s="117"/>
      <c r="G50" s="117">
        <f t="shared" si="14"/>
        <v>350</v>
      </c>
      <c r="H50" s="117">
        <v>150</v>
      </c>
      <c r="I50" s="117">
        <v>200</v>
      </c>
      <c r="J50" s="117"/>
      <c r="K50" s="122"/>
    </row>
    <row r="51" s="100" customFormat="1" ht="12" spans="1:11">
      <c r="A51" s="115" t="s">
        <v>63</v>
      </c>
      <c r="B51" s="108" t="s">
        <v>64</v>
      </c>
      <c r="C51" s="109"/>
      <c r="D51" s="109"/>
      <c r="E51" s="109">
        <f t="shared" ref="E51:I51" si="15">E52</f>
        <v>735</v>
      </c>
      <c r="F51" s="109">
        <f t="shared" si="15"/>
        <v>0</v>
      </c>
      <c r="G51" s="109">
        <f t="shared" si="15"/>
        <v>735</v>
      </c>
      <c r="H51" s="109">
        <f t="shared" si="15"/>
        <v>205</v>
      </c>
      <c r="I51" s="109">
        <f t="shared" si="15"/>
        <v>530</v>
      </c>
      <c r="J51" s="109"/>
      <c r="K51" s="110"/>
    </row>
    <row r="52" s="100" customFormat="1" ht="12" spans="1:11">
      <c r="A52" s="117"/>
      <c r="B52" s="115" t="s">
        <v>191</v>
      </c>
      <c r="C52" s="116" t="s">
        <v>192</v>
      </c>
      <c r="D52" s="116" t="s">
        <v>127</v>
      </c>
      <c r="E52" s="117">
        <f t="shared" ref="E52:E60" si="16">F52+G52</f>
        <v>735</v>
      </c>
      <c r="F52" s="117"/>
      <c r="G52" s="117">
        <f>H52+I52</f>
        <v>735</v>
      </c>
      <c r="H52" s="117">
        <v>205</v>
      </c>
      <c r="I52" s="117">
        <v>530</v>
      </c>
      <c r="J52" s="117"/>
      <c r="K52" s="121"/>
    </row>
    <row r="53" s="100" customFormat="1" ht="12" spans="1:11">
      <c r="A53" s="115" t="s">
        <v>73</v>
      </c>
      <c r="B53" s="108" t="s">
        <v>74</v>
      </c>
      <c r="C53" s="109"/>
      <c r="D53" s="109"/>
      <c r="E53" s="109">
        <f t="shared" ref="E53:J53" si="17">E54+E55+E56+E57+E58+E59+E60+E61+E62+E63</f>
        <v>3500</v>
      </c>
      <c r="F53" s="109">
        <f t="shared" si="17"/>
        <v>2720</v>
      </c>
      <c r="G53" s="109">
        <f t="shared" si="17"/>
        <v>760</v>
      </c>
      <c r="H53" s="109">
        <f t="shared" si="17"/>
        <v>700</v>
      </c>
      <c r="I53" s="109">
        <f t="shared" si="17"/>
        <v>60</v>
      </c>
      <c r="J53" s="109">
        <f t="shared" si="17"/>
        <v>20</v>
      </c>
      <c r="K53" s="121"/>
    </row>
    <row r="54" s="100" customFormat="1" ht="24" spans="1:11">
      <c r="A54" s="117"/>
      <c r="B54" s="115" t="s">
        <v>193</v>
      </c>
      <c r="C54" s="116" t="s">
        <v>194</v>
      </c>
      <c r="D54" s="116" t="s">
        <v>134</v>
      </c>
      <c r="E54" s="117">
        <f t="shared" si="16"/>
        <v>450</v>
      </c>
      <c r="F54" s="117">
        <v>450</v>
      </c>
      <c r="G54" s="117"/>
      <c r="H54" s="117"/>
      <c r="I54" s="117"/>
      <c r="J54" s="117"/>
      <c r="K54" s="121"/>
    </row>
    <row r="55" s="100" customFormat="1" ht="24" spans="1:11">
      <c r="A55" s="117"/>
      <c r="B55" s="115" t="s">
        <v>195</v>
      </c>
      <c r="C55" s="116" t="s">
        <v>196</v>
      </c>
      <c r="D55" s="116" t="s">
        <v>134</v>
      </c>
      <c r="E55" s="117">
        <f t="shared" si="16"/>
        <v>750</v>
      </c>
      <c r="F55" s="117">
        <v>750</v>
      </c>
      <c r="G55" s="117"/>
      <c r="H55" s="117"/>
      <c r="I55" s="117"/>
      <c r="J55" s="117"/>
      <c r="K55" s="121"/>
    </row>
    <row r="56" s="100" customFormat="1" ht="24" spans="1:11">
      <c r="A56" s="117"/>
      <c r="B56" s="115" t="s">
        <v>197</v>
      </c>
      <c r="C56" s="116" t="s">
        <v>198</v>
      </c>
      <c r="D56" s="116" t="s">
        <v>134</v>
      </c>
      <c r="E56" s="117">
        <f t="shared" si="16"/>
        <v>750</v>
      </c>
      <c r="F56" s="117">
        <v>750</v>
      </c>
      <c r="G56" s="117"/>
      <c r="H56" s="117"/>
      <c r="I56" s="117"/>
      <c r="J56" s="117"/>
      <c r="K56" s="121"/>
    </row>
    <row r="57" s="100" customFormat="1" ht="24" spans="1:11">
      <c r="A57" s="117"/>
      <c r="B57" s="115" t="s">
        <v>199</v>
      </c>
      <c r="C57" s="116" t="s">
        <v>200</v>
      </c>
      <c r="D57" s="116" t="s">
        <v>134</v>
      </c>
      <c r="E57" s="117">
        <f t="shared" si="16"/>
        <v>770</v>
      </c>
      <c r="F57" s="117">
        <v>770</v>
      </c>
      <c r="G57" s="117"/>
      <c r="H57" s="117"/>
      <c r="I57" s="117"/>
      <c r="J57" s="117"/>
      <c r="K57" s="123"/>
    </row>
    <row r="58" s="100" customFormat="1" ht="12" spans="1:11">
      <c r="A58" s="117"/>
      <c r="B58" s="115" t="s">
        <v>201</v>
      </c>
      <c r="C58" s="116" t="s">
        <v>202</v>
      </c>
      <c r="D58" s="116" t="s">
        <v>127</v>
      </c>
      <c r="E58" s="117">
        <f t="shared" si="16"/>
        <v>200</v>
      </c>
      <c r="F58" s="117"/>
      <c r="G58" s="117">
        <f t="shared" ref="G58:G60" si="18">H58+I58</f>
        <v>200</v>
      </c>
      <c r="H58" s="117">
        <v>140</v>
      </c>
      <c r="I58" s="117">
        <v>60</v>
      </c>
      <c r="J58" s="117"/>
      <c r="K58" s="121"/>
    </row>
    <row r="59" s="100" customFormat="1" ht="12" spans="1:11">
      <c r="A59" s="117"/>
      <c r="B59" s="115" t="s">
        <v>203</v>
      </c>
      <c r="C59" s="116" t="s">
        <v>204</v>
      </c>
      <c r="D59" s="116" t="s">
        <v>127</v>
      </c>
      <c r="E59" s="117">
        <f t="shared" si="16"/>
        <v>105</v>
      </c>
      <c r="F59" s="117"/>
      <c r="G59" s="117">
        <f t="shared" si="18"/>
        <v>105</v>
      </c>
      <c r="H59" s="117">
        <v>105</v>
      </c>
      <c r="I59" s="117">
        <v>0</v>
      </c>
      <c r="J59" s="124"/>
      <c r="K59" s="121"/>
    </row>
    <row r="60" s="100" customFormat="1" ht="12" spans="1:11">
      <c r="A60" s="117"/>
      <c r="B60" s="115" t="s">
        <v>205</v>
      </c>
      <c r="C60" s="116" t="s">
        <v>206</v>
      </c>
      <c r="D60" s="116" t="s">
        <v>127</v>
      </c>
      <c r="E60" s="117">
        <f t="shared" si="16"/>
        <v>135</v>
      </c>
      <c r="F60" s="117"/>
      <c r="G60" s="117">
        <f t="shared" si="18"/>
        <v>135</v>
      </c>
      <c r="H60" s="117">
        <v>135</v>
      </c>
      <c r="I60" s="117">
        <v>0</v>
      </c>
      <c r="J60" s="117"/>
      <c r="K60" s="121"/>
    </row>
    <row r="61" s="100" customFormat="1" ht="36" spans="1:11">
      <c r="A61" s="117"/>
      <c r="B61" s="115" t="s">
        <v>205</v>
      </c>
      <c r="C61" s="116" t="s">
        <v>207</v>
      </c>
      <c r="D61" s="116" t="s">
        <v>208</v>
      </c>
      <c r="E61" s="117">
        <v>20</v>
      </c>
      <c r="F61" s="117"/>
      <c r="G61" s="117"/>
      <c r="H61" s="117"/>
      <c r="I61" s="117"/>
      <c r="J61" s="117">
        <v>20</v>
      </c>
      <c r="K61" s="121"/>
    </row>
    <row r="62" s="100" customFormat="1" ht="12" spans="1:11">
      <c r="A62" s="117"/>
      <c r="B62" s="115" t="s">
        <v>209</v>
      </c>
      <c r="C62" s="116" t="s">
        <v>210</v>
      </c>
      <c r="D62" s="116" t="s">
        <v>127</v>
      </c>
      <c r="E62" s="117">
        <f t="shared" ref="E62:E66" si="19">F62+G62</f>
        <v>155</v>
      </c>
      <c r="F62" s="117"/>
      <c r="G62" s="117">
        <f t="shared" ref="G62:G66" si="20">H62+I62</f>
        <v>155</v>
      </c>
      <c r="H62" s="117">
        <v>155</v>
      </c>
      <c r="I62" s="117">
        <v>0</v>
      </c>
      <c r="J62" s="117"/>
      <c r="K62" s="110"/>
    </row>
    <row r="63" s="100" customFormat="1" ht="12" spans="1:11">
      <c r="A63" s="117"/>
      <c r="B63" s="115" t="s">
        <v>211</v>
      </c>
      <c r="C63" s="116" t="s">
        <v>212</v>
      </c>
      <c r="D63" s="116" t="s">
        <v>127</v>
      </c>
      <c r="E63" s="117">
        <f t="shared" si="19"/>
        <v>165</v>
      </c>
      <c r="F63" s="117"/>
      <c r="G63" s="117">
        <f t="shared" si="20"/>
        <v>165</v>
      </c>
      <c r="H63" s="117">
        <v>165</v>
      </c>
      <c r="I63" s="117">
        <v>0</v>
      </c>
      <c r="J63" s="117"/>
      <c r="K63" s="121"/>
    </row>
    <row r="64" s="100" customFormat="1" ht="12" spans="1:11">
      <c r="A64" s="115" t="s">
        <v>67</v>
      </c>
      <c r="B64" s="108" t="s">
        <v>68</v>
      </c>
      <c r="C64" s="109"/>
      <c r="D64" s="109"/>
      <c r="E64" s="109">
        <f t="shared" ref="E64:J64" si="21">E65+E66+E67+E68+E69</f>
        <v>895</v>
      </c>
      <c r="F64" s="109">
        <f t="shared" si="21"/>
        <v>0</v>
      </c>
      <c r="G64" s="109">
        <f t="shared" si="21"/>
        <v>815</v>
      </c>
      <c r="H64" s="109">
        <f t="shared" si="21"/>
        <v>555</v>
      </c>
      <c r="I64" s="109">
        <f t="shared" si="21"/>
        <v>260</v>
      </c>
      <c r="J64" s="109">
        <f t="shared" si="21"/>
        <v>80</v>
      </c>
      <c r="K64" s="121"/>
    </row>
    <row r="65" s="100" customFormat="1" ht="12" spans="1:11">
      <c r="A65" s="117"/>
      <c r="B65" s="115" t="s">
        <v>213</v>
      </c>
      <c r="C65" s="116" t="s">
        <v>214</v>
      </c>
      <c r="D65" s="116" t="s">
        <v>127</v>
      </c>
      <c r="E65" s="117">
        <f t="shared" si="19"/>
        <v>140</v>
      </c>
      <c r="F65" s="117"/>
      <c r="G65" s="117">
        <f t="shared" si="20"/>
        <v>140</v>
      </c>
      <c r="H65" s="117">
        <v>140</v>
      </c>
      <c r="I65" s="117">
        <v>0</v>
      </c>
      <c r="J65" s="117"/>
      <c r="K65" s="121"/>
    </row>
    <row r="66" s="100" customFormat="1" ht="12" spans="1:11">
      <c r="A66" s="117"/>
      <c r="B66" s="115" t="s">
        <v>215</v>
      </c>
      <c r="C66" s="116" t="s">
        <v>216</v>
      </c>
      <c r="D66" s="116" t="s">
        <v>127</v>
      </c>
      <c r="E66" s="117">
        <f t="shared" si="19"/>
        <v>135</v>
      </c>
      <c r="F66" s="117"/>
      <c r="G66" s="117">
        <f t="shared" si="20"/>
        <v>135</v>
      </c>
      <c r="H66" s="117">
        <v>135</v>
      </c>
      <c r="I66" s="117">
        <v>0</v>
      </c>
      <c r="J66" s="117"/>
      <c r="K66" s="121"/>
    </row>
    <row r="67" s="100" customFormat="1" ht="24" spans="1:11">
      <c r="A67" s="117"/>
      <c r="B67" s="115" t="s">
        <v>215</v>
      </c>
      <c r="C67" s="115" t="s">
        <v>217</v>
      </c>
      <c r="D67" s="116" t="s">
        <v>218</v>
      </c>
      <c r="E67" s="117">
        <v>80</v>
      </c>
      <c r="F67" s="117"/>
      <c r="G67" s="117"/>
      <c r="H67" s="117"/>
      <c r="I67" s="117"/>
      <c r="J67" s="117">
        <v>80</v>
      </c>
      <c r="K67" s="121"/>
    </row>
    <row r="68" s="100" customFormat="1" ht="12" spans="1:11">
      <c r="A68" s="117"/>
      <c r="B68" s="115" t="s">
        <v>219</v>
      </c>
      <c r="C68" s="116" t="s">
        <v>220</v>
      </c>
      <c r="D68" s="116" t="s">
        <v>127</v>
      </c>
      <c r="E68" s="117">
        <f t="shared" ref="E68:E73" si="22">F68+G68</f>
        <v>140</v>
      </c>
      <c r="F68" s="117"/>
      <c r="G68" s="117">
        <f t="shared" ref="G68:G73" si="23">H68+I68</f>
        <v>140</v>
      </c>
      <c r="H68" s="117">
        <v>140</v>
      </c>
      <c r="I68" s="117">
        <v>0</v>
      </c>
      <c r="J68" s="117"/>
      <c r="K68" s="110"/>
    </row>
    <row r="69" s="100" customFormat="1" ht="12" spans="1:11">
      <c r="A69" s="117"/>
      <c r="B69" s="115" t="s">
        <v>221</v>
      </c>
      <c r="C69" s="116" t="s">
        <v>222</v>
      </c>
      <c r="D69" s="116" t="s">
        <v>127</v>
      </c>
      <c r="E69" s="117">
        <f t="shared" si="22"/>
        <v>400</v>
      </c>
      <c r="F69" s="117"/>
      <c r="G69" s="117">
        <f t="shared" si="23"/>
        <v>400</v>
      </c>
      <c r="H69" s="117">
        <v>140</v>
      </c>
      <c r="I69" s="117">
        <v>260</v>
      </c>
      <c r="J69" s="117"/>
      <c r="K69" s="101"/>
    </row>
    <row r="70" s="100" customFormat="1" ht="12" spans="1:11">
      <c r="A70" s="115" t="s">
        <v>81</v>
      </c>
      <c r="B70" s="108" t="s">
        <v>82</v>
      </c>
      <c r="C70" s="109"/>
      <c r="D70" s="109"/>
      <c r="E70" s="109">
        <f t="shared" ref="E70:J70" si="24">E71+E72+E73</f>
        <v>625</v>
      </c>
      <c r="F70" s="109">
        <f t="shared" si="24"/>
        <v>312</v>
      </c>
      <c r="G70" s="109">
        <f t="shared" si="24"/>
        <v>313</v>
      </c>
      <c r="H70" s="109">
        <f t="shared" si="24"/>
        <v>293</v>
      </c>
      <c r="I70" s="109">
        <f t="shared" si="24"/>
        <v>20</v>
      </c>
      <c r="J70" s="109">
        <f t="shared" si="24"/>
        <v>0</v>
      </c>
      <c r="K70" s="121"/>
    </row>
    <row r="71" s="100" customFormat="1" ht="108" spans="1:11">
      <c r="A71" s="117"/>
      <c r="B71" s="115" t="s">
        <v>83</v>
      </c>
      <c r="C71" s="116" t="s">
        <v>223</v>
      </c>
      <c r="D71" s="116" t="s">
        <v>144</v>
      </c>
      <c r="E71" s="117">
        <v>312</v>
      </c>
      <c r="F71" s="117">
        <v>312</v>
      </c>
      <c r="G71" s="109"/>
      <c r="H71" s="109"/>
      <c r="I71" s="109"/>
      <c r="J71" s="109"/>
      <c r="K71" s="122" t="s">
        <v>224</v>
      </c>
    </row>
    <row r="72" s="100" customFormat="1" ht="12" spans="1:11">
      <c r="A72" s="117"/>
      <c r="B72" s="115" t="s">
        <v>225</v>
      </c>
      <c r="C72" s="116" t="s">
        <v>226</v>
      </c>
      <c r="D72" s="116" t="s">
        <v>127</v>
      </c>
      <c r="E72" s="117">
        <f t="shared" si="22"/>
        <v>48</v>
      </c>
      <c r="F72" s="117"/>
      <c r="G72" s="117">
        <v>48</v>
      </c>
      <c r="H72" s="117">
        <v>48</v>
      </c>
      <c r="I72" s="117">
        <v>0</v>
      </c>
      <c r="J72" s="117"/>
      <c r="K72" s="110"/>
    </row>
    <row r="73" s="100" customFormat="1" ht="12" spans="1:11">
      <c r="A73" s="117"/>
      <c r="B73" s="115" t="s">
        <v>227</v>
      </c>
      <c r="C73" s="116" t="s">
        <v>228</v>
      </c>
      <c r="D73" s="116" t="s">
        <v>127</v>
      </c>
      <c r="E73" s="117">
        <f t="shared" si="22"/>
        <v>265</v>
      </c>
      <c r="F73" s="117"/>
      <c r="G73" s="117">
        <f t="shared" si="23"/>
        <v>265</v>
      </c>
      <c r="H73" s="117">
        <v>245</v>
      </c>
      <c r="I73" s="117">
        <v>20</v>
      </c>
      <c r="J73" s="117"/>
      <c r="K73" s="110"/>
    </row>
    <row r="74" s="100" customFormat="1" ht="12" spans="1:11">
      <c r="A74" s="115" t="s">
        <v>77</v>
      </c>
      <c r="B74" s="108" t="s">
        <v>78</v>
      </c>
      <c r="C74" s="109"/>
      <c r="D74" s="109"/>
      <c r="E74" s="109">
        <f t="shared" ref="E74:J74" si="25">E75+E77+E78+E79+E80+E81+E82+E83+E84+E85+E86+E87+E88+E89</f>
        <v>2815</v>
      </c>
      <c r="F74" s="109">
        <f t="shared" si="25"/>
        <v>0</v>
      </c>
      <c r="G74" s="109">
        <f t="shared" si="25"/>
        <v>2765</v>
      </c>
      <c r="H74" s="109">
        <f t="shared" si="25"/>
        <v>1725</v>
      </c>
      <c r="I74" s="109">
        <f t="shared" si="25"/>
        <v>1040</v>
      </c>
      <c r="J74" s="109">
        <f t="shared" si="25"/>
        <v>50</v>
      </c>
      <c r="K74" s="110"/>
    </row>
    <row r="75" s="100" customFormat="1" ht="12" spans="1:11">
      <c r="A75" s="117"/>
      <c r="B75" s="113" t="s">
        <v>79</v>
      </c>
      <c r="C75" s="125" t="s">
        <v>229</v>
      </c>
      <c r="D75" s="126"/>
      <c r="E75" s="109">
        <f t="shared" ref="E75:I75" si="26">E76</f>
        <v>80</v>
      </c>
      <c r="F75" s="109">
        <f t="shared" si="26"/>
        <v>0</v>
      </c>
      <c r="G75" s="109">
        <f t="shared" si="26"/>
        <v>80</v>
      </c>
      <c r="H75" s="109">
        <f t="shared" si="26"/>
        <v>80</v>
      </c>
      <c r="I75" s="109">
        <f t="shared" si="26"/>
        <v>0</v>
      </c>
      <c r="J75" s="109"/>
      <c r="K75" s="110"/>
    </row>
    <row r="76" s="100" customFormat="1" ht="12" spans="1:11">
      <c r="A76" s="117"/>
      <c r="B76" s="118"/>
      <c r="C76" s="116" t="s">
        <v>230</v>
      </c>
      <c r="D76" s="116" t="s">
        <v>127</v>
      </c>
      <c r="E76" s="117">
        <f t="shared" ref="E76:E84" si="27">F76+G76</f>
        <v>80</v>
      </c>
      <c r="F76" s="117"/>
      <c r="G76" s="117">
        <f t="shared" ref="G76:G84" si="28">H76+I76</f>
        <v>80</v>
      </c>
      <c r="H76" s="117">
        <v>80</v>
      </c>
      <c r="I76" s="117">
        <v>0</v>
      </c>
      <c r="J76" s="117"/>
      <c r="K76" s="121"/>
    </row>
    <row r="77" s="100" customFormat="1" ht="12" spans="1:11">
      <c r="A77" s="117"/>
      <c r="B77" s="127" t="s">
        <v>231</v>
      </c>
      <c r="C77" s="116" t="s">
        <v>232</v>
      </c>
      <c r="D77" s="116" t="s">
        <v>127</v>
      </c>
      <c r="E77" s="117">
        <f t="shared" si="27"/>
        <v>65</v>
      </c>
      <c r="F77" s="117"/>
      <c r="G77" s="117">
        <f t="shared" si="28"/>
        <v>65</v>
      </c>
      <c r="H77" s="117">
        <v>65</v>
      </c>
      <c r="I77" s="117">
        <v>0</v>
      </c>
      <c r="J77" s="117"/>
      <c r="K77" s="121"/>
    </row>
    <row r="78" s="100" customFormat="1" ht="12" spans="1:11">
      <c r="A78" s="117"/>
      <c r="B78" s="115" t="s">
        <v>233</v>
      </c>
      <c r="C78" s="116" t="s">
        <v>234</v>
      </c>
      <c r="D78" s="116" t="s">
        <v>127</v>
      </c>
      <c r="E78" s="117">
        <f t="shared" si="27"/>
        <v>120</v>
      </c>
      <c r="F78" s="117"/>
      <c r="G78" s="117">
        <f t="shared" si="28"/>
        <v>120</v>
      </c>
      <c r="H78" s="117">
        <v>120</v>
      </c>
      <c r="I78" s="117">
        <v>0</v>
      </c>
      <c r="J78" s="117"/>
      <c r="K78" s="121"/>
    </row>
    <row r="79" s="100" customFormat="1" ht="12" spans="1:11">
      <c r="A79" s="117"/>
      <c r="B79" s="115" t="s">
        <v>235</v>
      </c>
      <c r="C79" s="116" t="s">
        <v>236</v>
      </c>
      <c r="D79" s="116" t="s">
        <v>127</v>
      </c>
      <c r="E79" s="117">
        <f t="shared" si="27"/>
        <v>125</v>
      </c>
      <c r="F79" s="128"/>
      <c r="G79" s="117">
        <f t="shared" si="28"/>
        <v>125</v>
      </c>
      <c r="H79" s="128">
        <v>125</v>
      </c>
      <c r="I79" s="117"/>
      <c r="J79" s="117"/>
      <c r="K79" s="122"/>
    </row>
    <row r="80" s="100" customFormat="1" ht="12" spans="1:11">
      <c r="A80" s="117"/>
      <c r="B80" s="115" t="s">
        <v>237</v>
      </c>
      <c r="C80" s="116" t="s">
        <v>238</v>
      </c>
      <c r="D80" s="116" t="s">
        <v>127</v>
      </c>
      <c r="E80" s="117">
        <f t="shared" si="27"/>
        <v>440</v>
      </c>
      <c r="F80" s="117"/>
      <c r="G80" s="117">
        <f t="shared" si="28"/>
        <v>440</v>
      </c>
      <c r="H80" s="117">
        <v>180</v>
      </c>
      <c r="I80" s="117">
        <v>260</v>
      </c>
      <c r="J80" s="117"/>
      <c r="K80" s="121"/>
    </row>
    <row r="81" s="100" customFormat="1" ht="12" spans="1:11">
      <c r="A81" s="117"/>
      <c r="B81" s="115" t="s">
        <v>239</v>
      </c>
      <c r="C81" s="116" t="s">
        <v>240</v>
      </c>
      <c r="D81" s="116" t="s">
        <v>127</v>
      </c>
      <c r="E81" s="117">
        <f t="shared" si="27"/>
        <v>145</v>
      </c>
      <c r="F81" s="117"/>
      <c r="G81" s="117">
        <f t="shared" si="28"/>
        <v>145</v>
      </c>
      <c r="H81" s="117">
        <v>145</v>
      </c>
      <c r="I81" s="117">
        <v>0</v>
      </c>
      <c r="J81" s="117"/>
      <c r="K81" s="121"/>
    </row>
    <row r="82" s="100" customFormat="1" ht="12" spans="1:11">
      <c r="A82" s="117"/>
      <c r="B82" s="115" t="s">
        <v>241</v>
      </c>
      <c r="C82" s="116" t="s">
        <v>242</v>
      </c>
      <c r="D82" s="116" t="s">
        <v>127</v>
      </c>
      <c r="E82" s="117">
        <f t="shared" si="27"/>
        <v>840</v>
      </c>
      <c r="F82" s="128"/>
      <c r="G82" s="117">
        <f t="shared" si="28"/>
        <v>840</v>
      </c>
      <c r="H82" s="128">
        <v>200</v>
      </c>
      <c r="I82" s="117">
        <v>640</v>
      </c>
      <c r="J82" s="117"/>
      <c r="K82" s="121"/>
    </row>
    <row r="83" s="100" customFormat="1" ht="12" spans="1:11">
      <c r="A83" s="117"/>
      <c r="B83" s="115" t="s">
        <v>243</v>
      </c>
      <c r="C83" s="116" t="s">
        <v>244</v>
      </c>
      <c r="D83" s="116" t="s">
        <v>127</v>
      </c>
      <c r="E83" s="117">
        <f t="shared" si="27"/>
        <v>145</v>
      </c>
      <c r="F83" s="117"/>
      <c r="G83" s="117">
        <f t="shared" si="28"/>
        <v>145</v>
      </c>
      <c r="H83" s="117">
        <v>145</v>
      </c>
      <c r="I83" s="117">
        <v>0</v>
      </c>
      <c r="J83" s="117"/>
      <c r="K83" s="122"/>
    </row>
    <row r="84" s="100" customFormat="1" ht="12" spans="1:11">
      <c r="A84" s="117"/>
      <c r="B84" s="115" t="s">
        <v>245</v>
      </c>
      <c r="C84" s="116" t="s">
        <v>246</v>
      </c>
      <c r="D84" s="116" t="s">
        <v>127</v>
      </c>
      <c r="E84" s="117">
        <f t="shared" si="27"/>
        <v>270</v>
      </c>
      <c r="F84" s="117"/>
      <c r="G84" s="117">
        <f t="shared" si="28"/>
        <v>270</v>
      </c>
      <c r="H84" s="117">
        <v>155</v>
      </c>
      <c r="I84" s="117">
        <v>115</v>
      </c>
      <c r="J84" s="117"/>
      <c r="K84" s="121"/>
    </row>
    <row r="85" s="100" customFormat="1" ht="36" spans="1:11">
      <c r="A85" s="117"/>
      <c r="B85" s="115" t="s">
        <v>245</v>
      </c>
      <c r="C85" s="116" t="s">
        <v>247</v>
      </c>
      <c r="D85" s="116" t="s">
        <v>248</v>
      </c>
      <c r="E85" s="117">
        <v>50</v>
      </c>
      <c r="F85" s="117"/>
      <c r="G85" s="117"/>
      <c r="H85" s="117"/>
      <c r="I85" s="117"/>
      <c r="J85" s="117">
        <v>50</v>
      </c>
      <c r="K85" s="121"/>
    </row>
    <row r="86" s="100" customFormat="1" ht="12" spans="1:11">
      <c r="A86" s="117"/>
      <c r="B86" s="115" t="s">
        <v>249</v>
      </c>
      <c r="C86" s="116" t="s">
        <v>250</v>
      </c>
      <c r="D86" s="116" t="s">
        <v>127</v>
      </c>
      <c r="E86" s="117">
        <f t="shared" ref="E86:E89" si="29">F86+G86</f>
        <v>130</v>
      </c>
      <c r="F86" s="128"/>
      <c r="G86" s="117">
        <f t="shared" ref="G86:G89" si="30">H86+I86</f>
        <v>130</v>
      </c>
      <c r="H86" s="128">
        <v>130</v>
      </c>
      <c r="I86" s="117">
        <v>0</v>
      </c>
      <c r="J86" s="117"/>
      <c r="K86" s="110"/>
    </row>
    <row r="87" s="100" customFormat="1" ht="12" spans="1:11">
      <c r="A87" s="117"/>
      <c r="B87" s="115" t="s">
        <v>251</v>
      </c>
      <c r="C87" s="116" t="s">
        <v>252</v>
      </c>
      <c r="D87" s="116" t="s">
        <v>127</v>
      </c>
      <c r="E87" s="117">
        <f t="shared" si="29"/>
        <v>150</v>
      </c>
      <c r="F87" s="128"/>
      <c r="G87" s="117">
        <f t="shared" si="30"/>
        <v>150</v>
      </c>
      <c r="H87" s="128">
        <v>125</v>
      </c>
      <c r="I87" s="117">
        <v>25</v>
      </c>
      <c r="J87" s="117"/>
      <c r="K87" s="121"/>
    </row>
    <row r="88" s="100" customFormat="1" ht="12" spans="1:11">
      <c r="A88" s="117"/>
      <c r="B88" s="115" t="s">
        <v>253</v>
      </c>
      <c r="C88" s="116" t="s">
        <v>254</v>
      </c>
      <c r="D88" s="116" t="s">
        <v>127</v>
      </c>
      <c r="E88" s="117">
        <f t="shared" si="29"/>
        <v>125</v>
      </c>
      <c r="F88" s="117"/>
      <c r="G88" s="117">
        <f t="shared" si="30"/>
        <v>125</v>
      </c>
      <c r="H88" s="117">
        <v>125</v>
      </c>
      <c r="I88" s="117">
        <v>0</v>
      </c>
      <c r="J88" s="117"/>
      <c r="K88" s="110"/>
    </row>
    <row r="89" s="100" customFormat="1" ht="12" spans="1:11">
      <c r="A89" s="117"/>
      <c r="B89" s="115" t="s">
        <v>255</v>
      </c>
      <c r="C89" s="116" t="s">
        <v>256</v>
      </c>
      <c r="D89" s="116" t="s">
        <v>127</v>
      </c>
      <c r="E89" s="117">
        <f t="shared" si="29"/>
        <v>130</v>
      </c>
      <c r="F89" s="117"/>
      <c r="G89" s="117">
        <f t="shared" si="30"/>
        <v>130</v>
      </c>
      <c r="H89" s="117">
        <v>130</v>
      </c>
      <c r="I89" s="117">
        <v>0</v>
      </c>
      <c r="J89" s="117"/>
      <c r="K89" s="121"/>
    </row>
    <row r="90" s="100" customFormat="1" ht="12" spans="1:11">
      <c r="A90" s="113" t="s">
        <v>87</v>
      </c>
      <c r="B90" s="108" t="s">
        <v>257</v>
      </c>
      <c r="C90" s="109"/>
      <c r="D90" s="109"/>
      <c r="E90" s="109">
        <f>E91+E92+E93+E94+E95+E96+E97+E98+E99+E100</f>
        <v>2360</v>
      </c>
      <c r="F90" s="109">
        <f t="shared" ref="F90:J90" si="31">F92+F93+F94+F95+F96+F97+F98+F99+F100</f>
        <v>0</v>
      </c>
      <c r="G90" s="109">
        <f t="shared" si="31"/>
        <v>1310</v>
      </c>
      <c r="H90" s="109">
        <f t="shared" si="31"/>
        <v>1310</v>
      </c>
      <c r="I90" s="109">
        <f t="shared" si="31"/>
        <v>0</v>
      </c>
      <c r="J90" s="109">
        <v>1050</v>
      </c>
      <c r="K90" s="121"/>
    </row>
    <row r="91" s="100" customFormat="1" ht="24" spans="1:11">
      <c r="A91" s="114"/>
      <c r="B91" s="115" t="s">
        <v>258</v>
      </c>
      <c r="C91" s="116" t="s">
        <v>259</v>
      </c>
      <c r="D91" s="116" t="s">
        <v>260</v>
      </c>
      <c r="E91" s="117">
        <v>1020</v>
      </c>
      <c r="F91" s="109"/>
      <c r="G91" s="109"/>
      <c r="H91" s="109"/>
      <c r="I91" s="109"/>
      <c r="J91" s="109">
        <v>1020</v>
      </c>
      <c r="K91" s="116" t="s">
        <v>260</v>
      </c>
    </row>
    <row r="92" s="100" customFormat="1" ht="12" spans="1:11">
      <c r="A92" s="114"/>
      <c r="B92" s="115" t="s">
        <v>258</v>
      </c>
      <c r="C92" s="116" t="s">
        <v>261</v>
      </c>
      <c r="D92" s="116" t="s">
        <v>127</v>
      </c>
      <c r="E92" s="117">
        <f t="shared" ref="E92:E97" si="32">F92+G92</f>
        <v>125</v>
      </c>
      <c r="F92" s="117"/>
      <c r="G92" s="117">
        <f t="shared" ref="G92:G97" si="33">H92+I92</f>
        <v>125</v>
      </c>
      <c r="H92" s="117">
        <v>125</v>
      </c>
      <c r="I92" s="117">
        <v>0</v>
      </c>
      <c r="J92" s="117"/>
      <c r="K92" s="121"/>
    </row>
    <row r="93" s="100" customFormat="1" ht="12" spans="1:11">
      <c r="A93" s="114"/>
      <c r="B93" s="115" t="s">
        <v>262</v>
      </c>
      <c r="C93" s="116" t="s">
        <v>263</v>
      </c>
      <c r="D93" s="116" t="s">
        <v>127</v>
      </c>
      <c r="E93" s="117">
        <f t="shared" si="32"/>
        <v>160</v>
      </c>
      <c r="F93" s="117"/>
      <c r="G93" s="117">
        <f t="shared" si="33"/>
        <v>160</v>
      </c>
      <c r="H93" s="117">
        <v>160</v>
      </c>
      <c r="I93" s="117">
        <v>0</v>
      </c>
      <c r="J93" s="117"/>
      <c r="K93" s="121"/>
    </row>
    <row r="94" s="100" customFormat="1" ht="12" spans="1:11">
      <c r="A94" s="114"/>
      <c r="B94" s="115" t="s">
        <v>264</v>
      </c>
      <c r="C94" s="116" t="s">
        <v>265</v>
      </c>
      <c r="D94" s="116" t="s">
        <v>127</v>
      </c>
      <c r="E94" s="117">
        <f t="shared" si="32"/>
        <v>160</v>
      </c>
      <c r="F94" s="117"/>
      <c r="G94" s="117">
        <f t="shared" si="33"/>
        <v>160</v>
      </c>
      <c r="H94" s="117">
        <v>160</v>
      </c>
      <c r="I94" s="117">
        <v>0</v>
      </c>
      <c r="J94" s="117"/>
      <c r="K94" s="121"/>
    </row>
    <row r="95" s="100" customFormat="1" ht="12" spans="1:11">
      <c r="A95" s="114"/>
      <c r="B95" s="115" t="s">
        <v>266</v>
      </c>
      <c r="C95" s="116" t="s">
        <v>267</v>
      </c>
      <c r="D95" s="116" t="s">
        <v>127</v>
      </c>
      <c r="E95" s="117">
        <f t="shared" si="32"/>
        <v>160</v>
      </c>
      <c r="F95" s="117"/>
      <c r="G95" s="117">
        <f t="shared" si="33"/>
        <v>160</v>
      </c>
      <c r="H95" s="117">
        <v>160</v>
      </c>
      <c r="I95" s="117">
        <v>0</v>
      </c>
      <c r="J95" s="117"/>
      <c r="K95" s="121"/>
    </row>
    <row r="96" s="100" customFormat="1" ht="12" spans="1:11">
      <c r="A96" s="114"/>
      <c r="B96" s="115" t="s">
        <v>268</v>
      </c>
      <c r="C96" s="116" t="s">
        <v>269</v>
      </c>
      <c r="D96" s="116" t="s">
        <v>127</v>
      </c>
      <c r="E96" s="117">
        <f t="shared" si="32"/>
        <v>165</v>
      </c>
      <c r="F96" s="117"/>
      <c r="G96" s="117">
        <f t="shared" si="33"/>
        <v>165</v>
      </c>
      <c r="H96" s="117">
        <v>165</v>
      </c>
      <c r="I96" s="117">
        <v>0</v>
      </c>
      <c r="J96" s="117"/>
      <c r="K96" s="121"/>
    </row>
    <row r="97" s="100" customFormat="1" ht="12" spans="1:11">
      <c r="A97" s="114"/>
      <c r="B97" s="115" t="s">
        <v>270</v>
      </c>
      <c r="C97" s="116" t="s">
        <v>271</v>
      </c>
      <c r="D97" s="116" t="s">
        <v>127</v>
      </c>
      <c r="E97" s="117">
        <f t="shared" si="32"/>
        <v>130</v>
      </c>
      <c r="F97" s="117"/>
      <c r="G97" s="117">
        <f t="shared" si="33"/>
        <v>130</v>
      </c>
      <c r="H97" s="117">
        <v>130</v>
      </c>
      <c r="I97" s="117">
        <v>0</v>
      </c>
      <c r="J97" s="117"/>
      <c r="K97" s="121"/>
    </row>
    <row r="98" s="100" customFormat="1" ht="36" spans="1:11">
      <c r="A98" s="114"/>
      <c r="B98" s="115" t="s">
        <v>270</v>
      </c>
      <c r="C98" s="116" t="s">
        <v>272</v>
      </c>
      <c r="D98" s="129" t="s">
        <v>273</v>
      </c>
      <c r="E98" s="117">
        <v>30</v>
      </c>
      <c r="F98" s="117"/>
      <c r="G98" s="117"/>
      <c r="H98" s="117"/>
      <c r="I98" s="117"/>
      <c r="J98" s="117">
        <v>30</v>
      </c>
      <c r="K98" s="121"/>
    </row>
    <row r="99" s="100" customFormat="1" ht="12" spans="1:11">
      <c r="A99" s="114"/>
      <c r="B99" s="115" t="s">
        <v>274</v>
      </c>
      <c r="C99" s="116" t="s">
        <v>275</v>
      </c>
      <c r="D99" s="116" t="s">
        <v>127</v>
      </c>
      <c r="E99" s="117">
        <f>F99+G99</f>
        <v>215</v>
      </c>
      <c r="F99" s="117"/>
      <c r="G99" s="117">
        <f>H99+I99</f>
        <v>215</v>
      </c>
      <c r="H99" s="117">
        <v>215</v>
      </c>
      <c r="I99" s="117">
        <v>0</v>
      </c>
      <c r="J99" s="117"/>
      <c r="K99" s="121"/>
    </row>
    <row r="100" s="100" customFormat="1" ht="12" spans="1:11">
      <c r="A100" s="118"/>
      <c r="B100" s="115" t="s">
        <v>276</v>
      </c>
      <c r="C100" s="116" t="s">
        <v>277</v>
      </c>
      <c r="D100" s="116" t="s">
        <v>127</v>
      </c>
      <c r="E100" s="117">
        <f>F100+G100</f>
        <v>195</v>
      </c>
      <c r="F100" s="117"/>
      <c r="G100" s="117">
        <f>H100+I100</f>
        <v>195</v>
      </c>
      <c r="H100" s="117">
        <v>195</v>
      </c>
      <c r="I100" s="117">
        <v>0</v>
      </c>
      <c r="J100" s="117"/>
      <c r="K100" s="121"/>
    </row>
  </sheetData>
  <mergeCells count="43">
    <mergeCell ref="A2:K2"/>
    <mergeCell ref="E3:K3"/>
    <mergeCell ref="G4:I4"/>
    <mergeCell ref="B7:D7"/>
    <mergeCell ref="B12:D12"/>
    <mergeCell ref="B16:D16"/>
    <mergeCell ref="B19:D19"/>
    <mergeCell ref="B23:D23"/>
    <mergeCell ref="B34:D34"/>
    <mergeCell ref="B39:D39"/>
    <mergeCell ref="B45:D45"/>
    <mergeCell ref="C46:D46"/>
    <mergeCell ref="B51:D51"/>
    <mergeCell ref="B53:D53"/>
    <mergeCell ref="B64:D64"/>
    <mergeCell ref="B70:D70"/>
    <mergeCell ref="B74:D74"/>
    <mergeCell ref="C75:D75"/>
    <mergeCell ref="B90:D90"/>
    <mergeCell ref="A4:A5"/>
    <mergeCell ref="A7:A11"/>
    <mergeCell ref="A12:A15"/>
    <mergeCell ref="A16:A18"/>
    <mergeCell ref="A19:A22"/>
    <mergeCell ref="A23:A33"/>
    <mergeCell ref="A34:A38"/>
    <mergeCell ref="A39:A44"/>
    <mergeCell ref="A45:A50"/>
    <mergeCell ref="A51:A52"/>
    <mergeCell ref="A53:A63"/>
    <mergeCell ref="A64:A69"/>
    <mergeCell ref="A70:A73"/>
    <mergeCell ref="A74:A89"/>
    <mergeCell ref="A90:A100"/>
    <mergeCell ref="B4:B5"/>
    <mergeCell ref="B46:B48"/>
    <mergeCell ref="B75:B76"/>
    <mergeCell ref="C4:C5"/>
    <mergeCell ref="D4:D5"/>
    <mergeCell ref="E4:E5"/>
    <mergeCell ref="F4:F5"/>
    <mergeCell ref="J4:J5"/>
    <mergeCell ref="K4:K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6"/>
  <sheetViews>
    <sheetView workbookViewId="0">
      <selection activeCell="M10" sqref="M10"/>
    </sheetView>
  </sheetViews>
  <sheetFormatPr defaultColWidth="9" defaultRowHeight="13.5" outlineLevelCol="7"/>
  <cols>
    <col min="1" max="1" width="9.375" customWidth="1"/>
    <col min="2" max="2" width="8.25" customWidth="1"/>
    <col min="3" max="3" width="9.125" customWidth="1"/>
    <col min="4" max="4" width="25.625" customWidth="1"/>
    <col min="5" max="5" width="21.625" customWidth="1"/>
    <col min="6" max="6" width="21.875" customWidth="1"/>
    <col min="7" max="7" width="9.125" customWidth="1"/>
    <col min="8" max="8" width="4.875" customWidth="1"/>
  </cols>
  <sheetData>
    <row r="1" ht="25" customHeight="1" spans="1:1">
      <c r="A1" t="s">
        <v>278</v>
      </c>
    </row>
    <row r="2" ht="25.5" spans="1:8">
      <c r="A2" s="71" t="s">
        <v>279</v>
      </c>
      <c r="B2" s="71"/>
      <c r="C2" s="72"/>
      <c r="D2" s="71"/>
      <c r="E2" s="71"/>
      <c r="F2" s="71"/>
      <c r="G2" s="71"/>
      <c r="H2" s="71"/>
    </row>
    <row r="3" ht="40.5" spans="1:8">
      <c r="A3" s="73" t="s">
        <v>94</v>
      </c>
      <c r="B3" s="74" t="s">
        <v>280</v>
      </c>
      <c r="C3" s="74" t="s">
        <v>6</v>
      </c>
      <c r="D3" s="74" t="s">
        <v>7</v>
      </c>
      <c r="E3" s="74" t="s">
        <v>9</v>
      </c>
      <c r="F3" s="74" t="s">
        <v>281</v>
      </c>
      <c r="G3" s="74" t="s">
        <v>282</v>
      </c>
      <c r="H3" s="74" t="s">
        <v>109</v>
      </c>
    </row>
    <row r="4" spans="1:8">
      <c r="A4" s="73" t="s">
        <v>12</v>
      </c>
      <c r="B4" s="73"/>
      <c r="C4" s="73"/>
      <c r="D4" s="73"/>
      <c r="E4" s="74"/>
      <c r="F4" s="74"/>
      <c r="G4" s="74">
        <f>G5+G15+G26+G35+G42+G49+G60+G66+G74+G81+G90+G97+G106+G116</f>
        <v>1949</v>
      </c>
      <c r="H4" s="75"/>
    </row>
    <row r="5" spans="1:8">
      <c r="A5" s="76" t="s">
        <v>13</v>
      </c>
      <c r="B5" s="77" t="s">
        <v>283</v>
      </c>
      <c r="C5" s="78"/>
      <c r="D5" s="79"/>
      <c r="E5" s="74"/>
      <c r="F5" s="74"/>
      <c r="G5" s="73">
        <f>G6+G14</f>
        <v>146.7</v>
      </c>
      <c r="H5" s="75"/>
    </row>
    <row r="6" spans="1:8">
      <c r="A6" s="80"/>
      <c r="B6" s="81" t="s">
        <v>15</v>
      </c>
      <c r="C6" s="77" t="s">
        <v>284</v>
      </c>
      <c r="D6" s="79"/>
      <c r="E6" s="74"/>
      <c r="F6" s="74"/>
      <c r="G6" s="73">
        <f>SUM(G7:G13)</f>
        <v>136.7</v>
      </c>
      <c r="H6" s="75"/>
    </row>
    <row r="7" ht="27" spans="1:8">
      <c r="A7" s="80"/>
      <c r="B7" s="82"/>
      <c r="C7" s="75" t="s">
        <v>285</v>
      </c>
      <c r="D7" s="75" t="s">
        <v>286</v>
      </c>
      <c r="E7" s="75" t="s">
        <v>287</v>
      </c>
      <c r="F7" s="75" t="s">
        <v>288</v>
      </c>
      <c r="G7" s="75">
        <v>58.5</v>
      </c>
      <c r="H7" s="75"/>
    </row>
    <row r="8" ht="40.5" spans="1:8">
      <c r="A8" s="80"/>
      <c r="B8" s="82"/>
      <c r="C8" s="83" t="s">
        <v>289</v>
      </c>
      <c r="D8" s="75" t="s">
        <v>290</v>
      </c>
      <c r="E8" s="75" t="s">
        <v>291</v>
      </c>
      <c r="F8" s="75" t="s">
        <v>288</v>
      </c>
      <c r="G8" s="75">
        <v>12</v>
      </c>
      <c r="H8" s="75"/>
    </row>
    <row r="9" ht="40.5" spans="1:8">
      <c r="A9" s="80"/>
      <c r="B9" s="82"/>
      <c r="C9" s="83" t="s">
        <v>289</v>
      </c>
      <c r="D9" s="84" t="s">
        <v>292</v>
      </c>
      <c r="E9" s="75" t="s">
        <v>291</v>
      </c>
      <c r="F9" s="75" t="s">
        <v>288</v>
      </c>
      <c r="G9" s="83">
        <v>26.2</v>
      </c>
      <c r="H9" s="75"/>
    </row>
    <row r="10" ht="27" spans="1:8">
      <c r="A10" s="80"/>
      <c r="B10" s="82"/>
      <c r="C10" s="75" t="s">
        <v>293</v>
      </c>
      <c r="D10" s="75" t="s">
        <v>294</v>
      </c>
      <c r="E10" s="75" t="s">
        <v>291</v>
      </c>
      <c r="F10" s="75" t="s">
        <v>288</v>
      </c>
      <c r="G10" s="75">
        <v>8</v>
      </c>
      <c r="H10" s="75"/>
    </row>
    <row r="11" ht="27" spans="1:8">
      <c r="A11" s="80"/>
      <c r="B11" s="82"/>
      <c r="C11" s="75" t="s">
        <v>295</v>
      </c>
      <c r="D11" s="75" t="s">
        <v>294</v>
      </c>
      <c r="E11" s="75" t="s">
        <v>291</v>
      </c>
      <c r="F11" s="75" t="s">
        <v>288</v>
      </c>
      <c r="G11" s="75">
        <v>16</v>
      </c>
      <c r="H11" s="75"/>
    </row>
    <row r="12" ht="27" spans="1:8">
      <c r="A12" s="80"/>
      <c r="B12" s="82"/>
      <c r="C12" s="75" t="s">
        <v>296</v>
      </c>
      <c r="D12" s="75" t="s">
        <v>294</v>
      </c>
      <c r="E12" s="75" t="s">
        <v>291</v>
      </c>
      <c r="F12" s="75" t="s">
        <v>288</v>
      </c>
      <c r="G12" s="75">
        <v>8</v>
      </c>
      <c r="H12" s="75"/>
    </row>
    <row r="13" ht="27" spans="1:8">
      <c r="A13" s="80"/>
      <c r="B13" s="85"/>
      <c r="C13" s="75" t="s">
        <v>120</v>
      </c>
      <c r="D13" s="75" t="s">
        <v>294</v>
      </c>
      <c r="E13" s="75" t="s">
        <v>291</v>
      </c>
      <c r="F13" s="75" t="s">
        <v>288</v>
      </c>
      <c r="G13" s="75">
        <v>8</v>
      </c>
      <c r="H13" s="75"/>
    </row>
    <row r="14" ht="27" spans="1:8">
      <c r="A14" s="86"/>
      <c r="B14" s="75" t="s">
        <v>114</v>
      </c>
      <c r="C14" s="75" t="s">
        <v>117</v>
      </c>
      <c r="D14" s="75" t="s">
        <v>286</v>
      </c>
      <c r="E14" s="75" t="s">
        <v>287</v>
      </c>
      <c r="F14" s="75" t="s">
        <v>288</v>
      </c>
      <c r="G14" s="75">
        <v>10</v>
      </c>
      <c r="H14" s="75"/>
    </row>
    <row r="15" spans="1:8">
      <c r="A15" s="76" t="s">
        <v>21</v>
      </c>
      <c r="B15" s="77" t="s">
        <v>297</v>
      </c>
      <c r="C15" s="78"/>
      <c r="D15" s="79"/>
      <c r="E15" s="74"/>
      <c r="F15" s="74"/>
      <c r="G15" s="73">
        <f>SUM(G16:G25)</f>
        <v>143.9</v>
      </c>
      <c r="H15" s="84"/>
    </row>
    <row r="16" ht="27" spans="1:8">
      <c r="A16" s="80"/>
      <c r="B16" s="81" t="s">
        <v>23</v>
      </c>
      <c r="C16" s="75" t="s">
        <v>298</v>
      </c>
      <c r="D16" s="75" t="s">
        <v>286</v>
      </c>
      <c r="E16" s="75" t="s">
        <v>287</v>
      </c>
      <c r="F16" s="75" t="s">
        <v>288</v>
      </c>
      <c r="G16" s="75">
        <v>15.2</v>
      </c>
      <c r="H16" s="75"/>
    </row>
    <row r="17" ht="40.5" spans="1:8">
      <c r="A17" s="80"/>
      <c r="B17" s="82"/>
      <c r="C17" s="83" t="s">
        <v>299</v>
      </c>
      <c r="D17" s="75" t="s">
        <v>290</v>
      </c>
      <c r="E17" s="75" t="s">
        <v>291</v>
      </c>
      <c r="F17" s="75" t="s">
        <v>288</v>
      </c>
      <c r="G17" s="75">
        <v>12</v>
      </c>
      <c r="H17" s="75"/>
    </row>
    <row r="18" ht="40.5" spans="1:8">
      <c r="A18" s="80"/>
      <c r="B18" s="85"/>
      <c r="C18" s="83" t="s">
        <v>299</v>
      </c>
      <c r="D18" s="84" t="s">
        <v>292</v>
      </c>
      <c r="E18" s="75" t="s">
        <v>291</v>
      </c>
      <c r="F18" s="75" t="s">
        <v>288</v>
      </c>
      <c r="G18" s="83">
        <v>26.7</v>
      </c>
      <c r="H18" s="75"/>
    </row>
    <row r="19" ht="27" spans="1:8">
      <c r="A19" s="80"/>
      <c r="B19" s="75" t="s">
        <v>300</v>
      </c>
      <c r="C19" s="75" t="s">
        <v>301</v>
      </c>
      <c r="D19" s="75" t="s">
        <v>294</v>
      </c>
      <c r="E19" s="75" t="s">
        <v>291</v>
      </c>
      <c r="F19" s="75" t="s">
        <v>288</v>
      </c>
      <c r="G19" s="75">
        <v>24</v>
      </c>
      <c r="H19" s="75"/>
    </row>
    <row r="20" ht="27" spans="1:8">
      <c r="A20" s="80"/>
      <c r="B20" s="81" t="s">
        <v>302</v>
      </c>
      <c r="C20" s="75" t="s">
        <v>303</v>
      </c>
      <c r="D20" s="75" t="s">
        <v>294</v>
      </c>
      <c r="E20" s="75" t="s">
        <v>291</v>
      </c>
      <c r="F20" s="75" t="s">
        <v>288</v>
      </c>
      <c r="G20" s="75">
        <v>8</v>
      </c>
      <c r="H20" s="75"/>
    </row>
    <row r="21" ht="27" spans="1:8">
      <c r="A21" s="80"/>
      <c r="B21" s="82"/>
      <c r="C21" s="75" t="s">
        <v>303</v>
      </c>
      <c r="D21" s="75" t="s">
        <v>286</v>
      </c>
      <c r="E21" s="75" t="s">
        <v>287</v>
      </c>
      <c r="F21" s="75" t="s">
        <v>288</v>
      </c>
      <c r="G21" s="75">
        <v>10</v>
      </c>
      <c r="H21" s="75"/>
    </row>
    <row r="22" ht="27" spans="1:8">
      <c r="A22" s="80"/>
      <c r="B22" s="85"/>
      <c r="C22" s="75" t="s">
        <v>303</v>
      </c>
      <c r="D22" s="75" t="s">
        <v>304</v>
      </c>
      <c r="E22" s="75" t="s">
        <v>287</v>
      </c>
      <c r="F22" s="75" t="s">
        <v>288</v>
      </c>
      <c r="G22" s="75">
        <v>20</v>
      </c>
      <c r="H22" s="75"/>
    </row>
    <row r="23" ht="27" spans="1:8">
      <c r="A23" s="80"/>
      <c r="B23" s="81" t="s">
        <v>25</v>
      </c>
      <c r="C23" s="75" t="s">
        <v>130</v>
      </c>
      <c r="D23" s="75" t="s">
        <v>294</v>
      </c>
      <c r="E23" s="75" t="s">
        <v>291</v>
      </c>
      <c r="F23" s="75" t="s">
        <v>288</v>
      </c>
      <c r="G23" s="75">
        <v>8</v>
      </c>
      <c r="H23" s="75"/>
    </row>
    <row r="24" ht="27" spans="1:8">
      <c r="A24" s="80"/>
      <c r="B24" s="85"/>
      <c r="C24" s="87" t="s">
        <v>130</v>
      </c>
      <c r="D24" s="87" t="s">
        <v>305</v>
      </c>
      <c r="E24" s="87" t="s">
        <v>306</v>
      </c>
      <c r="F24" s="75" t="s">
        <v>288</v>
      </c>
      <c r="G24" s="88">
        <v>10</v>
      </c>
      <c r="H24" s="75"/>
    </row>
    <row r="25" ht="27" spans="1:8">
      <c r="A25" s="80"/>
      <c r="B25" s="88" t="s">
        <v>125</v>
      </c>
      <c r="C25" s="87" t="s">
        <v>307</v>
      </c>
      <c r="D25" s="87" t="s">
        <v>308</v>
      </c>
      <c r="E25" s="87" t="s">
        <v>306</v>
      </c>
      <c r="F25" s="75" t="s">
        <v>288</v>
      </c>
      <c r="G25" s="88">
        <v>10</v>
      </c>
      <c r="H25" s="75"/>
    </row>
    <row r="26" spans="1:8">
      <c r="A26" s="73" t="s">
        <v>309</v>
      </c>
      <c r="B26" s="73"/>
      <c r="C26" s="73"/>
      <c r="D26" s="73"/>
      <c r="E26" s="74"/>
      <c r="F26" s="74"/>
      <c r="G26" s="73">
        <f>SUM(G27:G34)</f>
        <v>125.24</v>
      </c>
      <c r="H26" s="84"/>
    </row>
    <row r="27" ht="27" spans="1:8">
      <c r="A27" s="89" t="s">
        <v>29</v>
      </c>
      <c r="B27" s="81" t="s">
        <v>31</v>
      </c>
      <c r="C27" s="75" t="s">
        <v>310</v>
      </c>
      <c r="D27" s="75" t="s">
        <v>286</v>
      </c>
      <c r="E27" s="75" t="s">
        <v>287</v>
      </c>
      <c r="F27" s="75" t="s">
        <v>288</v>
      </c>
      <c r="G27" s="75">
        <v>9.74</v>
      </c>
      <c r="H27" s="84"/>
    </row>
    <row r="28" ht="27" spans="1:8">
      <c r="A28" s="90"/>
      <c r="B28" s="82"/>
      <c r="C28" s="83" t="s">
        <v>311</v>
      </c>
      <c r="D28" s="75" t="s">
        <v>290</v>
      </c>
      <c r="E28" s="75" t="s">
        <v>291</v>
      </c>
      <c r="F28" s="75" t="s">
        <v>288</v>
      </c>
      <c r="G28" s="75">
        <v>15</v>
      </c>
      <c r="H28" s="84"/>
    </row>
    <row r="29" ht="27" spans="1:8">
      <c r="A29" s="90"/>
      <c r="B29" s="82"/>
      <c r="C29" s="83" t="s">
        <v>311</v>
      </c>
      <c r="D29" s="84" t="s">
        <v>292</v>
      </c>
      <c r="E29" s="75" t="s">
        <v>291</v>
      </c>
      <c r="F29" s="75" t="s">
        <v>288</v>
      </c>
      <c r="G29" s="83">
        <v>13.5</v>
      </c>
      <c r="H29" s="84"/>
    </row>
    <row r="30" ht="27" spans="1:8">
      <c r="A30" s="90"/>
      <c r="B30" s="82"/>
      <c r="C30" s="75" t="s">
        <v>310</v>
      </c>
      <c r="D30" s="75" t="s">
        <v>294</v>
      </c>
      <c r="E30" s="75" t="s">
        <v>291</v>
      </c>
      <c r="F30" s="75" t="s">
        <v>288</v>
      </c>
      <c r="G30" s="75">
        <v>32</v>
      </c>
      <c r="H30" s="84"/>
    </row>
    <row r="31" ht="27" spans="1:8">
      <c r="A31" s="90"/>
      <c r="B31" s="85"/>
      <c r="C31" s="87" t="s">
        <v>311</v>
      </c>
      <c r="D31" s="87" t="s">
        <v>312</v>
      </c>
      <c r="E31" s="75" t="s">
        <v>291</v>
      </c>
      <c r="F31" s="75" t="s">
        <v>288</v>
      </c>
      <c r="G31" s="88">
        <v>15</v>
      </c>
      <c r="H31" s="84"/>
    </row>
    <row r="32" ht="27" spans="1:8">
      <c r="A32" s="90"/>
      <c r="B32" s="88" t="s">
        <v>132</v>
      </c>
      <c r="C32" s="87" t="s">
        <v>135</v>
      </c>
      <c r="D32" s="87" t="s">
        <v>313</v>
      </c>
      <c r="E32" s="87" t="s">
        <v>306</v>
      </c>
      <c r="F32" s="75" t="s">
        <v>288</v>
      </c>
      <c r="G32" s="88">
        <v>10</v>
      </c>
      <c r="H32" s="84"/>
    </row>
    <row r="33" ht="27" spans="1:8">
      <c r="A33" s="90"/>
      <c r="B33" s="75" t="s">
        <v>314</v>
      </c>
      <c r="C33" s="75" t="s">
        <v>315</v>
      </c>
      <c r="D33" s="75" t="s">
        <v>286</v>
      </c>
      <c r="E33" s="75" t="s">
        <v>287</v>
      </c>
      <c r="F33" s="75" t="s">
        <v>288</v>
      </c>
      <c r="G33" s="75">
        <v>10</v>
      </c>
      <c r="H33" s="84"/>
    </row>
    <row r="34" ht="27" spans="1:8">
      <c r="A34" s="91"/>
      <c r="B34" s="75" t="s">
        <v>316</v>
      </c>
      <c r="C34" s="75" t="s">
        <v>317</v>
      </c>
      <c r="D34" s="75" t="s">
        <v>304</v>
      </c>
      <c r="E34" s="75" t="s">
        <v>287</v>
      </c>
      <c r="F34" s="75" t="s">
        <v>288</v>
      </c>
      <c r="G34" s="75">
        <v>20</v>
      </c>
      <c r="H34" s="84"/>
    </row>
    <row r="35" spans="1:8">
      <c r="A35" s="76" t="s">
        <v>33</v>
      </c>
      <c r="B35" s="77" t="s">
        <v>318</v>
      </c>
      <c r="C35" s="78"/>
      <c r="D35" s="79"/>
      <c r="E35" s="74"/>
      <c r="F35" s="74"/>
      <c r="G35" s="73">
        <f>SUM(G36:G41)</f>
        <v>178.92</v>
      </c>
      <c r="H35" s="84"/>
    </row>
    <row r="36" ht="27" spans="1:8">
      <c r="A36" s="80"/>
      <c r="B36" s="81" t="s">
        <v>35</v>
      </c>
      <c r="C36" s="75" t="s">
        <v>319</v>
      </c>
      <c r="D36" s="75" t="s">
        <v>286</v>
      </c>
      <c r="E36" s="75" t="s">
        <v>287</v>
      </c>
      <c r="F36" s="75" t="s">
        <v>288</v>
      </c>
      <c r="G36" s="75">
        <v>11.42</v>
      </c>
      <c r="H36" s="75"/>
    </row>
    <row r="37" ht="27" spans="1:8">
      <c r="A37" s="80"/>
      <c r="B37" s="82"/>
      <c r="C37" s="83" t="s">
        <v>320</v>
      </c>
      <c r="D37" s="75" t="s">
        <v>290</v>
      </c>
      <c r="E37" s="75" t="s">
        <v>291</v>
      </c>
      <c r="F37" s="75" t="s">
        <v>288</v>
      </c>
      <c r="G37" s="75">
        <v>20</v>
      </c>
      <c r="H37" s="75"/>
    </row>
    <row r="38" ht="27" spans="1:8">
      <c r="A38" s="80"/>
      <c r="B38" s="82"/>
      <c r="C38" s="83" t="s">
        <v>320</v>
      </c>
      <c r="D38" s="84" t="s">
        <v>292</v>
      </c>
      <c r="E38" s="75" t="s">
        <v>291</v>
      </c>
      <c r="F38" s="75" t="s">
        <v>288</v>
      </c>
      <c r="G38" s="83">
        <v>29.5</v>
      </c>
      <c r="H38" s="75"/>
    </row>
    <row r="39" ht="27" spans="1:8">
      <c r="A39" s="80"/>
      <c r="B39" s="85"/>
      <c r="C39" s="75" t="s">
        <v>320</v>
      </c>
      <c r="D39" s="75" t="s">
        <v>294</v>
      </c>
      <c r="E39" s="75" t="s">
        <v>291</v>
      </c>
      <c r="F39" s="75" t="s">
        <v>288</v>
      </c>
      <c r="G39" s="75">
        <v>88</v>
      </c>
      <c r="H39" s="75"/>
    </row>
    <row r="40" ht="27" spans="1:8">
      <c r="A40" s="80"/>
      <c r="B40" s="75" t="s">
        <v>321</v>
      </c>
      <c r="C40" s="75" t="s">
        <v>322</v>
      </c>
      <c r="D40" s="75" t="s">
        <v>286</v>
      </c>
      <c r="E40" s="75" t="s">
        <v>287</v>
      </c>
      <c r="F40" s="75" t="s">
        <v>288</v>
      </c>
      <c r="G40" s="75">
        <v>10</v>
      </c>
      <c r="H40" s="75"/>
    </row>
    <row r="41" ht="27" spans="1:8">
      <c r="A41" s="86"/>
      <c r="B41" s="75" t="s">
        <v>323</v>
      </c>
      <c r="C41" s="75" t="s">
        <v>324</v>
      </c>
      <c r="D41" s="75" t="s">
        <v>304</v>
      </c>
      <c r="E41" s="75" t="s">
        <v>287</v>
      </c>
      <c r="F41" s="75" t="s">
        <v>288</v>
      </c>
      <c r="G41" s="75">
        <v>20</v>
      </c>
      <c r="H41" s="75"/>
    </row>
    <row r="42" spans="1:8">
      <c r="A42" s="76" t="s">
        <v>98</v>
      </c>
      <c r="B42" s="77" t="s">
        <v>325</v>
      </c>
      <c r="C42" s="78"/>
      <c r="D42" s="79"/>
      <c r="E42" s="74"/>
      <c r="F42" s="74"/>
      <c r="G42" s="73">
        <f>SUM(G43:G48)</f>
        <v>133.28</v>
      </c>
      <c r="H42" s="84"/>
    </row>
    <row r="43" ht="27" spans="1:8">
      <c r="A43" s="80"/>
      <c r="B43" s="81" t="s">
        <v>100</v>
      </c>
      <c r="C43" s="75" t="s">
        <v>326</v>
      </c>
      <c r="D43" s="75" t="s">
        <v>286</v>
      </c>
      <c r="E43" s="75" t="s">
        <v>287</v>
      </c>
      <c r="F43" s="75" t="s">
        <v>288</v>
      </c>
      <c r="G43" s="75">
        <v>7.38</v>
      </c>
      <c r="H43" s="75"/>
    </row>
    <row r="44" ht="27" spans="1:8">
      <c r="A44" s="80"/>
      <c r="B44" s="82"/>
      <c r="C44" s="83" t="s">
        <v>327</v>
      </c>
      <c r="D44" s="75" t="s">
        <v>290</v>
      </c>
      <c r="E44" s="75" t="s">
        <v>291</v>
      </c>
      <c r="F44" s="75" t="s">
        <v>288</v>
      </c>
      <c r="G44" s="75">
        <v>11</v>
      </c>
      <c r="H44" s="75"/>
    </row>
    <row r="45" ht="27" spans="1:8">
      <c r="A45" s="80"/>
      <c r="B45" s="82"/>
      <c r="C45" s="83" t="s">
        <v>327</v>
      </c>
      <c r="D45" s="84" t="s">
        <v>292</v>
      </c>
      <c r="E45" s="75" t="s">
        <v>291</v>
      </c>
      <c r="F45" s="75" t="s">
        <v>288</v>
      </c>
      <c r="G45" s="83">
        <v>34.9</v>
      </c>
      <c r="H45" s="75"/>
    </row>
    <row r="46" ht="27" spans="1:8">
      <c r="A46" s="80"/>
      <c r="B46" s="75" t="s">
        <v>161</v>
      </c>
      <c r="C46" s="75" t="s">
        <v>328</v>
      </c>
      <c r="D46" s="75" t="s">
        <v>304</v>
      </c>
      <c r="E46" s="75" t="s">
        <v>287</v>
      </c>
      <c r="F46" s="75" t="s">
        <v>288</v>
      </c>
      <c r="G46" s="75">
        <v>20</v>
      </c>
      <c r="H46" s="75"/>
    </row>
    <row r="47" ht="27" spans="1:8">
      <c r="A47" s="80"/>
      <c r="B47" s="81" t="s">
        <v>157</v>
      </c>
      <c r="C47" s="75" t="s">
        <v>329</v>
      </c>
      <c r="D47" s="75" t="s">
        <v>286</v>
      </c>
      <c r="E47" s="75" t="s">
        <v>287</v>
      </c>
      <c r="F47" s="75" t="s">
        <v>288</v>
      </c>
      <c r="G47" s="75">
        <v>10</v>
      </c>
      <c r="H47" s="75"/>
    </row>
    <row r="48" ht="27" spans="1:8">
      <c r="A48" s="86"/>
      <c r="B48" s="85"/>
      <c r="C48" s="75" t="s">
        <v>329</v>
      </c>
      <c r="D48" s="75" t="s">
        <v>304</v>
      </c>
      <c r="E48" s="75" t="s">
        <v>287</v>
      </c>
      <c r="F48" s="75" t="s">
        <v>288</v>
      </c>
      <c r="G48" s="75">
        <v>50</v>
      </c>
      <c r="H48" s="75"/>
    </row>
    <row r="49" spans="1:8">
      <c r="A49" s="76" t="s">
        <v>41</v>
      </c>
      <c r="B49" s="77" t="s">
        <v>330</v>
      </c>
      <c r="C49" s="78"/>
      <c r="D49" s="79"/>
      <c r="E49" s="74"/>
      <c r="F49" s="74"/>
      <c r="G49" s="73">
        <f>SUM(G50:G59)</f>
        <v>205.61</v>
      </c>
      <c r="H49" s="84"/>
    </row>
    <row r="50" ht="27" spans="1:8">
      <c r="A50" s="80"/>
      <c r="B50" s="81" t="s">
        <v>43</v>
      </c>
      <c r="C50" s="75" t="s">
        <v>331</v>
      </c>
      <c r="D50" s="75" t="s">
        <v>286</v>
      </c>
      <c r="E50" s="75" t="s">
        <v>287</v>
      </c>
      <c r="F50" s="75" t="s">
        <v>288</v>
      </c>
      <c r="G50" s="75">
        <v>28.61</v>
      </c>
      <c r="H50" s="75"/>
    </row>
    <row r="51" ht="27" spans="1:8">
      <c r="A51" s="80"/>
      <c r="B51" s="82"/>
      <c r="C51" s="75" t="s">
        <v>331</v>
      </c>
      <c r="D51" s="75" t="s">
        <v>294</v>
      </c>
      <c r="E51" s="75" t="s">
        <v>291</v>
      </c>
      <c r="F51" s="75" t="s">
        <v>288</v>
      </c>
      <c r="G51" s="75">
        <v>32</v>
      </c>
      <c r="H51" s="75"/>
    </row>
    <row r="52" ht="40.5" spans="1:8">
      <c r="A52" s="80"/>
      <c r="B52" s="82"/>
      <c r="C52" s="83" t="s">
        <v>332</v>
      </c>
      <c r="D52" s="75" t="s">
        <v>290</v>
      </c>
      <c r="E52" s="75" t="s">
        <v>291</v>
      </c>
      <c r="F52" s="75" t="s">
        <v>288</v>
      </c>
      <c r="G52" s="75">
        <v>22</v>
      </c>
      <c r="H52" s="75"/>
    </row>
    <row r="53" ht="40.5" spans="1:8">
      <c r="A53" s="80"/>
      <c r="B53" s="82"/>
      <c r="C53" s="83" t="s">
        <v>332</v>
      </c>
      <c r="D53" s="84" t="s">
        <v>292</v>
      </c>
      <c r="E53" s="75" t="s">
        <v>291</v>
      </c>
      <c r="F53" s="75" t="s">
        <v>288</v>
      </c>
      <c r="G53" s="83">
        <v>33</v>
      </c>
      <c r="H53" s="75"/>
    </row>
    <row r="54" ht="40.5" spans="1:8">
      <c r="A54" s="80"/>
      <c r="B54" s="85"/>
      <c r="C54" s="87" t="s">
        <v>333</v>
      </c>
      <c r="D54" s="87" t="s">
        <v>334</v>
      </c>
      <c r="E54" s="87" t="s">
        <v>306</v>
      </c>
      <c r="F54" s="75" t="s">
        <v>288</v>
      </c>
      <c r="G54" s="88">
        <v>10</v>
      </c>
      <c r="H54" s="75"/>
    </row>
    <row r="55" ht="27" spans="1:8">
      <c r="A55" s="80"/>
      <c r="B55" s="88" t="s">
        <v>335</v>
      </c>
      <c r="C55" s="87" t="s">
        <v>336</v>
      </c>
      <c r="D55" s="87" t="s">
        <v>337</v>
      </c>
      <c r="E55" s="87"/>
      <c r="F55" s="75" t="s">
        <v>288</v>
      </c>
      <c r="G55" s="88">
        <v>10</v>
      </c>
      <c r="H55" s="75"/>
    </row>
    <row r="56" ht="27" spans="1:8">
      <c r="A56" s="80"/>
      <c r="B56" s="81" t="s">
        <v>163</v>
      </c>
      <c r="C56" s="75" t="s">
        <v>165</v>
      </c>
      <c r="D56" s="75" t="s">
        <v>286</v>
      </c>
      <c r="E56" s="75" t="s">
        <v>287</v>
      </c>
      <c r="F56" s="75" t="s">
        <v>288</v>
      </c>
      <c r="G56" s="75">
        <v>10</v>
      </c>
      <c r="H56" s="75"/>
    </row>
    <row r="57" ht="27" spans="1:8">
      <c r="A57" s="80"/>
      <c r="B57" s="85"/>
      <c r="C57" s="75" t="s">
        <v>165</v>
      </c>
      <c r="D57" s="75" t="s">
        <v>304</v>
      </c>
      <c r="E57" s="75" t="s">
        <v>287</v>
      </c>
      <c r="F57" s="75" t="s">
        <v>288</v>
      </c>
      <c r="G57" s="75">
        <v>20</v>
      </c>
      <c r="H57" s="75"/>
    </row>
    <row r="58" ht="27" spans="1:8">
      <c r="A58" s="80"/>
      <c r="B58" s="75" t="s">
        <v>171</v>
      </c>
      <c r="C58" s="75" t="s">
        <v>172</v>
      </c>
      <c r="D58" s="75" t="s">
        <v>304</v>
      </c>
      <c r="E58" s="75" t="s">
        <v>287</v>
      </c>
      <c r="F58" s="75" t="s">
        <v>288</v>
      </c>
      <c r="G58" s="75">
        <v>20</v>
      </c>
      <c r="H58" s="75"/>
    </row>
    <row r="59" ht="27" spans="1:8">
      <c r="A59" s="86"/>
      <c r="B59" s="75" t="s">
        <v>167</v>
      </c>
      <c r="C59" s="75" t="s">
        <v>338</v>
      </c>
      <c r="D59" s="75" t="s">
        <v>304</v>
      </c>
      <c r="E59" s="75" t="s">
        <v>287</v>
      </c>
      <c r="F59" s="75" t="s">
        <v>288</v>
      </c>
      <c r="G59" s="75">
        <v>20</v>
      </c>
      <c r="H59" s="75"/>
    </row>
    <row r="60" spans="1:8">
      <c r="A60" s="76" t="s">
        <v>50</v>
      </c>
      <c r="B60" s="77" t="s">
        <v>339</v>
      </c>
      <c r="C60" s="78"/>
      <c r="D60" s="79"/>
      <c r="E60" s="74"/>
      <c r="F60" s="74"/>
      <c r="G60" s="73">
        <f>SUM(G61:G65)</f>
        <v>84.4</v>
      </c>
      <c r="H60" s="84"/>
    </row>
    <row r="61" ht="27" spans="1:8">
      <c r="A61" s="80"/>
      <c r="B61" s="81" t="s">
        <v>52</v>
      </c>
      <c r="C61" s="75" t="s">
        <v>340</v>
      </c>
      <c r="D61" s="75" t="s">
        <v>286</v>
      </c>
      <c r="E61" s="75" t="s">
        <v>287</v>
      </c>
      <c r="F61" s="75" t="s">
        <v>288</v>
      </c>
      <c r="G61" s="75">
        <v>14.4</v>
      </c>
      <c r="H61" s="75"/>
    </row>
    <row r="62" ht="27" spans="1:8">
      <c r="A62" s="80"/>
      <c r="B62" s="82"/>
      <c r="C62" s="83" t="s">
        <v>341</v>
      </c>
      <c r="D62" s="75" t="s">
        <v>290</v>
      </c>
      <c r="E62" s="75" t="s">
        <v>291</v>
      </c>
      <c r="F62" s="75" t="s">
        <v>288</v>
      </c>
      <c r="G62" s="75">
        <v>14</v>
      </c>
      <c r="H62" s="75"/>
    </row>
    <row r="63" ht="27" spans="1:8">
      <c r="A63" s="80"/>
      <c r="B63" s="82"/>
      <c r="C63" s="83" t="s">
        <v>341</v>
      </c>
      <c r="D63" s="84" t="s">
        <v>292</v>
      </c>
      <c r="E63" s="75" t="s">
        <v>291</v>
      </c>
      <c r="F63" s="75" t="s">
        <v>288</v>
      </c>
      <c r="G63" s="83">
        <v>30</v>
      </c>
      <c r="H63" s="75"/>
    </row>
    <row r="64" ht="27" spans="1:8">
      <c r="A64" s="80"/>
      <c r="B64" s="85"/>
      <c r="C64" s="75" t="s">
        <v>341</v>
      </c>
      <c r="D64" s="75" t="s">
        <v>294</v>
      </c>
      <c r="E64" s="75" t="s">
        <v>291</v>
      </c>
      <c r="F64" s="75" t="s">
        <v>288</v>
      </c>
      <c r="G64" s="75">
        <v>16</v>
      </c>
      <c r="H64" s="75"/>
    </row>
    <row r="65" ht="27" spans="1:8">
      <c r="A65" s="86"/>
      <c r="B65" s="75" t="s">
        <v>342</v>
      </c>
      <c r="C65" s="75" t="s">
        <v>343</v>
      </c>
      <c r="D65" s="75" t="s">
        <v>286</v>
      </c>
      <c r="E65" s="75" t="s">
        <v>287</v>
      </c>
      <c r="F65" s="75" t="s">
        <v>288</v>
      </c>
      <c r="G65" s="75">
        <v>10</v>
      </c>
      <c r="H65" s="75"/>
    </row>
    <row r="66" spans="1:8">
      <c r="A66" s="76" t="s">
        <v>59</v>
      </c>
      <c r="B66" s="77" t="s">
        <v>344</v>
      </c>
      <c r="C66" s="78"/>
      <c r="D66" s="79"/>
      <c r="E66" s="74"/>
      <c r="F66" s="74"/>
      <c r="G66" s="73">
        <f>SUM(G67:G73)</f>
        <v>72.79</v>
      </c>
      <c r="H66" s="84"/>
    </row>
    <row r="67" ht="27" spans="1:8">
      <c r="A67" s="80"/>
      <c r="B67" s="81" t="s">
        <v>61</v>
      </c>
      <c r="C67" s="75" t="s">
        <v>345</v>
      </c>
      <c r="D67" s="75" t="s">
        <v>286</v>
      </c>
      <c r="E67" s="75" t="s">
        <v>287</v>
      </c>
      <c r="F67" s="75" t="s">
        <v>288</v>
      </c>
      <c r="G67" s="75">
        <v>6.79</v>
      </c>
      <c r="H67" s="75"/>
    </row>
    <row r="68" ht="40.5" spans="1:8">
      <c r="A68" s="80"/>
      <c r="B68" s="82"/>
      <c r="C68" s="83" t="s">
        <v>346</v>
      </c>
      <c r="D68" s="75" t="s">
        <v>290</v>
      </c>
      <c r="E68" s="75" t="s">
        <v>291</v>
      </c>
      <c r="F68" s="75" t="s">
        <v>288</v>
      </c>
      <c r="G68" s="75">
        <v>5</v>
      </c>
      <c r="H68" s="75"/>
    </row>
    <row r="69" ht="40.5" spans="1:8">
      <c r="A69" s="80"/>
      <c r="B69" s="82"/>
      <c r="C69" s="83" t="s">
        <v>346</v>
      </c>
      <c r="D69" s="84" t="s">
        <v>292</v>
      </c>
      <c r="E69" s="75" t="s">
        <v>291</v>
      </c>
      <c r="F69" s="75" t="s">
        <v>288</v>
      </c>
      <c r="G69" s="83">
        <v>11</v>
      </c>
      <c r="H69" s="75"/>
    </row>
    <row r="70" ht="40.5" spans="1:8">
      <c r="A70" s="80"/>
      <c r="B70" s="82"/>
      <c r="C70" s="87" t="s">
        <v>346</v>
      </c>
      <c r="D70" s="87" t="s">
        <v>312</v>
      </c>
      <c r="E70" s="87" t="s">
        <v>306</v>
      </c>
      <c r="F70" s="75" t="s">
        <v>288</v>
      </c>
      <c r="G70" s="88">
        <v>15</v>
      </c>
      <c r="H70" s="75"/>
    </row>
    <row r="71" ht="27" spans="1:8">
      <c r="A71" s="80"/>
      <c r="B71" s="85"/>
      <c r="C71" s="75" t="s">
        <v>347</v>
      </c>
      <c r="D71" s="75" t="s">
        <v>304</v>
      </c>
      <c r="E71" s="75" t="s">
        <v>287</v>
      </c>
      <c r="F71" s="75" t="s">
        <v>288</v>
      </c>
      <c r="G71" s="75">
        <v>10</v>
      </c>
      <c r="H71" s="75"/>
    </row>
    <row r="72" ht="27" spans="1:8">
      <c r="A72" s="80"/>
      <c r="B72" s="75" t="s">
        <v>189</v>
      </c>
      <c r="C72" s="75" t="s">
        <v>348</v>
      </c>
      <c r="D72" s="75" t="s">
        <v>286</v>
      </c>
      <c r="E72" s="75" t="s">
        <v>287</v>
      </c>
      <c r="F72" s="75" t="s">
        <v>288</v>
      </c>
      <c r="G72" s="75">
        <v>5</v>
      </c>
      <c r="H72" s="75"/>
    </row>
    <row r="73" ht="27" spans="1:8">
      <c r="A73" s="86"/>
      <c r="B73" s="75" t="s">
        <v>187</v>
      </c>
      <c r="C73" s="75" t="s">
        <v>349</v>
      </c>
      <c r="D73" s="75" t="s">
        <v>304</v>
      </c>
      <c r="E73" s="75" t="s">
        <v>287</v>
      </c>
      <c r="F73" s="75" t="s">
        <v>288</v>
      </c>
      <c r="G73" s="75">
        <v>20</v>
      </c>
      <c r="H73" s="75"/>
    </row>
    <row r="74" spans="1:8">
      <c r="A74" s="76" t="s">
        <v>63</v>
      </c>
      <c r="B74" s="77" t="s">
        <v>350</v>
      </c>
      <c r="C74" s="78"/>
      <c r="D74" s="79"/>
      <c r="E74" s="74"/>
      <c r="F74" s="74"/>
      <c r="G74" s="73">
        <f>SUM(G75:G80)</f>
        <v>119.93</v>
      </c>
      <c r="H74" s="84"/>
    </row>
    <row r="75" ht="27" spans="1:8">
      <c r="A75" s="80"/>
      <c r="B75" s="81" t="s">
        <v>65</v>
      </c>
      <c r="C75" s="75" t="s">
        <v>351</v>
      </c>
      <c r="D75" s="75" t="s">
        <v>286</v>
      </c>
      <c r="E75" s="75" t="s">
        <v>287</v>
      </c>
      <c r="F75" s="75" t="s">
        <v>288</v>
      </c>
      <c r="G75" s="75">
        <v>10.93</v>
      </c>
      <c r="H75" s="75"/>
    </row>
    <row r="76" ht="27" spans="1:8">
      <c r="A76" s="80"/>
      <c r="B76" s="82"/>
      <c r="C76" s="83" t="s">
        <v>352</v>
      </c>
      <c r="D76" s="75" t="s">
        <v>290</v>
      </c>
      <c r="E76" s="75" t="s">
        <v>291</v>
      </c>
      <c r="F76" s="75" t="s">
        <v>288</v>
      </c>
      <c r="G76" s="75">
        <v>21</v>
      </c>
      <c r="H76" s="75"/>
    </row>
    <row r="77" ht="27" spans="1:8">
      <c r="A77" s="80"/>
      <c r="B77" s="82"/>
      <c r="C77" s="83" t="s">
        <v>352</v>
      </c>
      <c r="D77" s="84" t="s">
        <v>292</v>
      </c>
      <c r="E77" s="75" t="s">
        <v>291</v>
      </c>
      <c r="F77" s="75" t="s">
        <v>288</v>
      </c>
      <c r="G77" s="83">
        <v>20</v>
      </c>
      <c r="H77" s="75"/>
    </row>
    <row r="78" ht="27" spans="1:8">
      <c r="A78" s="80"/>
      <c r="B78" s="85"/>
      <c r="C78" s="75" t="s">
        <v>352</v>
      </c>
      <c r="D78" s="75" t="s">
        <v>294</v>
      </c>
      <c r="E78" s="75" t="s">
        <v>291</v>
      </c>
      <c r="F78" s="75" t="s">
        <v>288</v>
      </c>
      <c r="G78" s="75">
        <v>8</v>
      </c>
      <c r="H78" s="75"/>
    </row>
    <row r="79" ht="27" spans="1:8">
      <c r="A79" s="80"/>
      <c r="B79" s="75" t="s">
        <v>191</v>
      </c>
      <c r="C79" s="75" t="s">
        <v>353</v>
      </c>
      <c r="D79" s="75" t="s">
        <v>286</v>
      </c>
      <c r="E79" s="75" t="s">
        <v>287</v>
      </c>
      <c r="F79" s="75" t="s">
        <v>288</v>
      </c>
      <c r="G79" s="75">
        <v>10</v>
      </c>
      <c r="H79" s="75"/>
    </row>
    <row r="80" ht="27" spans="1:8">
      <c r="A80" s="86"/>
      <c r="B80" s="75" t="s">
        <v>354</v>
      </c>
      <c r="C80" s="75" t="s">
        <v>355</v>
      </c>
      <c r="D80" s="75" t="s">
        <v>304</v>
      </c>
      <c r="E80" s="75" t="s">
        <v>287</v>
      </c>
      <c r="F80" s="75" t="s">
        <v>288</v>
      </c>
      <c r="G80" s="75">
        <v>50</v>
      </c>
      <c r="H80" s="75"/>
    </row>
    <row r="81" spans="1:8">
      <c r="A81" s="76" t="s">
        <v>73</v>
      </c>
      <c r="B81" s="77" t="s">
        <v>356</v>
      </c>
      <c r="C81" s="78"/>
      <c r="D81" s="79"/>
      <c r="E81" s="74"/>
      <c r="F81" s="74"/>
      <c r="G81" s="73">
        <f>SUM(G82:G89)</f>
        <v>153.05</v>
      </c>
      <c r="H81" s="84"/>
    </row>
    <row r="82" ht="27" spans="1:8">
      <c r="A82" s="80"/>
      <c r="B82" s="81" t="s">
        <v>75</v>
      </c>
      <c r="C82" s="75" t="s">
        <v>357</v>
      </c>
      <c r="D82" s="75" t="s">
        <v>286</v>
      </c>
      <c r="E82" s="75" t="s">
        <v>287</v>
      </c>
      <c r="F82" s="75" t="s">
        <v>288</v>
      </c>
      <c r="G82" s="75">
        <v>17.15</v>
      </c>
      <c r="H82" s="75"/>
    </row>
    <row r="83" ht="27" spans="1:8">
      <c r="A83" s="80"/>
      <c r="B83" s="82"/>
      <c r="C83" s="83" t="s">
        <v>358</v>
      </c>
      <c r="D83" s="75" t="s">
        <v>290</v>
      </c>
      <c r="E83" s="75" t="s">
        <v>291</v>
      </c>
      <c r="F83" s="75" t="s">
        <v>288</v>
      </c>
      <c r="G83" s="75">
        <v>10</v>
      </c>
      <c r="H83" s="75"/>
    </row>
    <row r="84" ht="27" spans="1:8">
      <c r="A84" s="80"/>
      <c r="B84" s="82"/>
      <c r="C84" s="83" t="s">
        <v>358</v>
      </c>
      <c r="D84" s="84" t="s">
        <v>292</v>
      </c>
      <c r="E84" s="75" t="s">
        <v>291</v>
      </c>
      <c r="F84" s="75" t="s">
        <v>288</v>
      </c>
      <c r="G84" s="83">
        <v>41.9</v>
      </c>
      <c r="H84" s="75"/>
    </row>
    <row r="85" ht="27" spans="1:8">
      <c r="A85" s="80"/>
      <c r="B85" s="85"/>
      <c r="C85" s="75" t="s">
        <v>358</v>
      </c>
      <c r="D85" s="75" t="s">
        <v>294</v>
      </c>
      <c r="E85" s="75" t="s">
        <v>291</v>
      </c>
      <c r="F85" s="75" t="s">
        <v>288</v>
      </c>
      <c r="G85" s="75">
        <v>24</v>
      </c>
      <c r="H85" s="75"/>
    </row>
    <row r="86" ht="27" spans="1:8">
      <c r="A86" s="80"/>
      <c r="B86" s="75" t="s">
        <v>195</v>
      </c>
      <c r="C86" s="75" t="s">
        <v>359</v>
      </c>
      <c r="D86" s="75" t="s">
        <v>286</v>
      </c>
      <c r="E86" s="75" t="s">
        <v>287</v>
      </c>
      <c r="F86" s="75" t="s">
        <v>288</v>
      </c>
      <c r="G86" s="75">
        <v>5</v>
      </c>
      <c r="H86" s="75"/>
    </row>
    <row r="87" ht="27" spans="1:8">
      <c r="A87" s="80"/>
      <c r="B87" s="75" t="s">
        <v>195</v>
      </c>
      <c r="C87" s="75" t="s">
        <v>359</v>
      </c>
      <c r="D87" s="75" t="s">
        <v>304</v>
      </c>
      <c r="E87" s="75" t="s">
        <v>287</v>
      </c>
      <c r="F87" s="75" t="s">
        <v>288</v>
      </c>
      <c r="G87" s="75">
        <v>30</v>
      </c>
      <c r="H87" s="75"/>
    </row>
    <row r="88" ht="27" spans="1:8">
      <c r="A88" s="80"/>
      <c r="B88" s="75" t="s">
        <v>193</v>
      </c>
      <c r="C88" s="75" t="s">
        <v>360</v>
      </c>
      <c r="D88" s="75" t="s">
        <v>286</v>
      </c>
      <c r="E88" s="75" t="s">
        <v>287</v>
      </c>
      <c r="F88" s="75" t="s">
        <v>288</v>
      </c>
      <c r="G88" s="75">
        <v>5</v>
      </c>
      <c r="H88" s="75"/>
    </row>
    <row r="89" ht="27" spans="1:8">
      <c r="A89" s="80"/>
      <c r="B89" s="75" t="s">
        <v>209</v>
      </c>
      <c r="C89" s="75" t="s">
        <v>361</v>
      </c>
      <c r="D89" s="75" t="s">
        <v>304</v>
      </c>
      <c r="E89" s="75" t="s">
        <v>287</v>
      </c>
      <c r="F89" s="75" t="s">
        <v>288</v>
      </c>
      <c r="G89" s="75">
        <v>20</v>
      </c>
      <c r="H89" s="75"/>
    </row>
    <row r="90" spans="1:8">
      <c r="A90" s="80" t="s">
        <v>67</v>
      </c>
      <c r="B90" s="77" t="s">
        <v>362</v>
      </c>
      <c r="C90" s="78"/>
      <c r="D90" s="79"/>
      <c r="E90" s="74"/>
      <c r="F90" s="74"/>
      <c r="G90" s="73">
        <f>SUM(G91:G96)</f>
        <v>135.34</v>
      </c>
      <c r="H90" s="84"/>
    </row>
    <row r="91" ht="27" spans="1:8">
      <c r="A91" s="80"/>
      <c r="B91" s="81" t="s">
        <v>69</v>
      </c>
      <c r="C91" s="75" t="s">
        <v>363</v>
      </c>
      <c r="D91" s="75" t="s">
        <v>286</v>
      </c>
      <c r="E91" s="75" t="s">
        <v>287</v>
      </c>
      <c r="F91" s="75" t="s">
        <v>288</v>
      </c>
      <c r="G91" s="75">
        <v>9.64</v>
      </c>
      <c r="H91" s="75"/>
    </row>
    <row r="92" ht="27" spans="1:8">
      <c r="A92" s="80"/>
      <c r="B92" s="82"/>
      <c r="C92" s="83" t="s">
        <v>364</v>
      </c>
      <c r="D92" s="75" t="s">
        <v>290</v>
      </c>
      <c r="E92" s="75" t="s">
        <v>291</v>
      </c>
      <c r="F92" s="75" t="s">
        <v>288</v>
      </c>
      <c r="G92" s="75">
        <v>32</v>
      </c>
      <c r="H92" s="75"/>
    </row>
    <row r="93" ht="27" spans="1:8">
      <c r="A93" s="80"/>
      <c r="B93" s="85"/>
      <c r="C93" s="83" t="s">
        <v>364</v>
      </c>
      <c r="D93" s="84" t="s">
        <v>292</v>
      </c>
      <c r="E93" s="75" t="s">
        <v>291</v>
      </c>
      <c r="F93" s="75" t="s">
        <v>288</v>
      </c>
      <c r="G93" s="83">
        <v>43.7</v>
      </c>
      <c r="H93" s="75"/>
    </row>
    <row r="94" ht="27" spans="1:8">
      <c r="A94" s="80"/>
      <c r="B94" s="81" t="s">
        <v>221</v>
      </c>
      <c r="C94" s="75" t="s">
        <v>365</v>
      </c>
      <c r="D94" s="75" t="s">
        <v>286</v>
      </c>
      <c r="E94" s="75" t="s">
        <v>287</v>
      </c>
      <c r="F94" s="75" t="s">
        <v>288</v>
      </c>
      <c r="G94" s="75">
        <v>10</v>
      </c>
      <c r="H94" s="75"/>
    </row>
    <row r="95" ht="27" spans="1:8">
      <c r="A95" s="80"/>
      <c r="B95" s="85"/>
      <c r="C95" s="87" t="s">
        <v>365</v>
      </c>
      <c r="D95" s="87" t="s">
        <v>366</v>
      </c>
      <c r="E95" s="87" t="s">
        <v>306</v>
      </c>
      <c r="F95" s="75" t="s">
        <v>288</v>
      </c>
      <c r="G95" s="88">
        <v>20</v>
      </c>
      <c r="H95" s="75"/>
    </row>
    <row r="96" ht="27" spans="1:8">
      <c r="A96" s="86"/>
      <c r="B96" s="88" t="s">
        <v>367</v>
      </c>
      <c r="C96" s="87" t="s">
        <v>368</v>
      </c>
      <c r="D96" s="87" t="s">
        <v>366</v>
      </c>
      <c r="E96" s="87" t="s">
        <v>306</v>
      </c>
      <c r="F96" s="75" t="s">
        <v>288</v>
      </c>
      <c r="G96" s="88">
        <v>20</v>
      </c>
      <c r="H96" s="75"/>
    </row>
    <row r="97" spans="1:8">
      <c r="A97" s="76" t="s">
        <v>81</v>
      </c>
      <c r="B97" s="77" t="s">
        <v>369</v>
      </c>
      <c r="C97" s="78"/>
      <c r="D97" s="79"/>
      <c r="E97" s="74"/>
      <c r="F97" s="74"/>
      <c r="G97" s="73">
        <f>SUM(G98:G105)</f>
        <v>121.68</v>
      </c>
      <c r="H97" s="84"/>
    </row>
    <row r="98" ht="27" spans="1:8">
      <c r="A98" s="80"/>
      <c r="B98" s="81" t="s">
        <v>83</v>
      </c>
      <c r="C98" s="75" t="s">
        <v>370</v>
      </c>
      <c r="D98" s="75" t="s">
        <v>286</v>
      </c>
      <c r="E98" s="75" t="s">
        <v>287</v>
      </c>
      <c r="F98" s="75" t="s">
        <v>288</v>
      </c>
      <c r="G98" s="75">
        <v>8.78</v>
      </c>
      <c r="H98" s="84"/>
    </row>
    <row r="99" ht="27" spans="1:8">
      <c r="A99" s="80"/>
      <c r="B99" s="82"/>
      <c r="C99" s="83" t="s">
        <v>371</v>
      </c>
      <c r="D99" s="75" t="s">
        <v>290</v>
      </c>
      <c r="E99" s="75" t="s">
        <v>291</v>
      </c>
      <c r="F99" s="75" t="s">
        <v>288</v>
      </c>
      <c r="G99" s="75">
        <v>17</v>
      </c>
      <c r="H99" s="84"/>
    </row>
    <row r="100" ht="27" spans="1:8">
      <c r="A100" s="80"/>
      <c r="B100" s="82"/>
      <c r="C100" s="83" t="s">
        <v>371</v>
      </c>
      <c r="D100" s="84" t="s">
        <v>292</v>
      </c>
      <c r="E100" s="75" t="s">
        <v>291</v>
      </c>
      <c r="F100" s="75" t="s">
        <v>288</v>
      </c>
      <c r="G100" s="83">
        <v>17.9</v>
      </c>
      <c r="H100" s="84"/>
    </row>
    <row r="101" ht="27" spans="1:8">
      <c r="A101" s="80"/>
      <c r="B101" s="85"/>
      <c r="C101" s="75" t="s">
        <v>370</v>
      </c>
      <c r="D101" s="75" t="s">
        <v>294</v>
      </c>
      <c r="E101" s="75" t="s">
        <v>291</v>
      </c>
      <c r="F101" s="75" t="s">
        <v>288</v>
      </c>
      <c r="G101" s="75">
        <v>8</v>
      </c>
      <c r="H101" s="84"/>
    </row>
    <row r="102" ht="27" spans="1:8">
      <c r="A102" s="80"/>
      <c r="B102" s="88" t="s">
        <v>225</v>
      </c>
      <c r="C102" s="87" t="s">
        <v>372</v>
      </c>
      <c r="D102" s="87" t="s">
        <v>373</v>
      </c>
      <c r="E102" s="87" t="s">
        <v>306</v>
      </c>
      <c r="F102" s="75" t="s">
        <v>288</v>
      </c>
      <c r="G102" s="88">
        <v>20</v>
      </c>
      <c r="H102" s="84"/>
    </row>
    <row r="103" ht="27" spans="1:8">
      <c r="A103" s="80"/>
      <c r="B103" s="75" t="s">
        <v>227</v>
      </c>
      <c r="C103" s="75" t="s">
        <v>374</v>
      </c>
      <c r="D103" s="75" t="s">
        <v>286</v>
      </c>
      <c r="E103" s="75" t="s">
        <v>287</v>
      </c>
      <c r="F103" s="75" t="s">
        <v>288</v>
      </c>
      <c r="G103" s="75">
        <v>10</v>
      </c>
      <c r="H103" s="84"/>
    </row>
    <row r="104" ht="27" spans="1:8">
      <c r="A104" s="80"/>
      <c r="B104" s="92" t="s">
        <v>85</v>
      </c>
      <c r="C104" s="87" t="s">
        <v>375</v>
      </c>
      <c r="D104" s="87" t="s">
        <v>376</v>
      </c>
      <c r="E104" s="87" t="s">
        <v>306</v>
      </c>
      <c r="F104" s="75" t="s">
        <v>288</v>
      </c>
      <c r="G104" s="88">
        <v>20</v>
      </c>
      <c r="H104" s="84"/>
    </row>
    <row r="105" ht="27" spans="1:8">
      <c r="A105" s="86"/>
      <c r="B105" s="93"/>
      <c r="C105" s="75" t="s">
        <v>375</v>
      </c>
      <c r="D105" s="75" t="s">
        <v>304</v>
      </c>
      <c r="E105" s="75" t="s">
        <v>287</v>
      </c>
      <c r="F105" s="75" t="s">
        <v>288</v>
      </c>
      <c r="G105" s="75">
        <v>20</v>
      </c>
      <c r="H105" s="84"/>
    </row>
    <row r="106" spans="1:8">
      <c r="A106" s="94" t="s">
        <v>77</v>
      </c>
      <c r="B106" s="77" t="s">
        <v>377</v>
      </c>
      <c r="C106" s="78"/>
      <c r="D106" s="79"/>
      <c r="E106" s="74"/>
      <c r="F106" s="74"/>
      <c r="G106" s="73">
        <f>SUM(G107:G115)</f>
        <v>204.16</v>
      </c>
      <c r="H106" s="84"/>
    </row>
    <row r="107" ht="27" spans="1:8">
      <c r="A107" s="95"/>
      <c r="B107" s="81" t="s">
        <v>79</v>
      </c>
      <c r="C107" s="75" t="s">
        <v>378</v>
      </c>
      <c r="D107" s="75" t="s">
        <v>286</v>
      </c>
      <c r="E107" s="75" t="s">
        <v>287</v>
      </c>
      <c r="F107" s="75" t="s">
        <v>288</v>
      </c>
      <c r="G107" s="75">
        <v>15.16</v>
      </c>
      <c r="H107" s="84"/>
    </row>
    <row r="108" ht="27" spans="1:8">
      <c r="A108" s="95"/>
      <c r="B108" s="82"/>
      <c r="C108" s="83" t="s">
        <v>379</v>
      </c>
      <c r="D108" s="75" t="s">
        <v>290</v>
      </c>
      <c r="E108" s="75" t="s">
        <v>291</v>
      </c>
      <c r="F108" s="75" t="s">
        <v>288</v>
      </c>
      <c r="G108" s="75">
        <v>13</v>
      </c>
      <c r="H108" s="84"/>
    </row>
    <row r="109" ht="27" spans="1:8">
      <c r="A109" s="95"/>
      <c r="B109" s="85"/>
      <c r="C109" s="83" t="s">
        <v>379</v>
      </c>
      <c r="D109" s="84" t="s">
        <v>292</v>
      </c>
      <c r="E109" s="75" t="s">
        <v>291</v>
      </c>
      <c r="F109" s="75" t="s">
        <v>288</v>
      </c>
      <c r="G109" s="83">
        <v>40</v>
      </c>
      <c r="H109" s="84"/>
    </row>
    <row r="110" ht="27" spans="1:8">
      <c r="A110" s="95"/>
      <c r="B110" s="75" t="s">
        <v>249</v>
      </c>
      <c r="C110" s="75" t="s">
        <v>380</v>
      </c>
      <c r="D110" s="75" t="s">
        <v>294</v>
      </c>
      <c r="E110" s="75" t="s">
        <v>291</v>
      </c>
      <c r="F110" s="75" t="s">
        <v>288</v>
      </c>
      <c r="G110" s="75">
        <v>8</v>
      </c>
      <c r="H110" s="84"/>
    </row>
    <row r="111" ht="27" spans="1:8">
      <c r="A111" s="95"/>
      <c r="B111" s="81" t="s">
        <v>233</v>
      </c>
      <c r="C111" s="75" t="s">
        <v>381</v>
      </c>
      <c r="D111" s="75" t="s">
        <v>294</v>
      </c>
      <c r="E111" s="75" t="s">
        <v>291</v>
      </c>
      <c r="F111" s="75" t="s">
        <v>288</v>
      </c>
      <c r="G111" s="75">
        <v>8</v>
      </c>
      <c r="H111" s="84"/>
    </row>
    <row r="112" ht="27" spans="1:8">
      <c r="A112" s="95"/>
      <c r="B112" s="85"/>
      <c r="C112" s="75" t="s">
        <v>381</v>
      </c>
      <c r="D112" s="75" t="s">
        <v>304</v>
      </c>
      <c r="E112" s="75" t="s">
        <v>287</v>
      </c>
      <c r="F112" s="75" t="s">
        <v>288</v>
      </c>
      <c r="G112" s="75">
        <v>20</v>
      </c>
      <c r="H112" s="84"/>
    </row>
    <row r="113" ht="27" spans="1:8">
      <c r="A113" s="95"/>
      <c r="B113" s="75" t="s">
        <v>239</v>
      </c>
      <c r="C113" s="75" t="s">
        <v>382</v>
      </c>
      <c r="D113" s="75" t="s">
        <v>304</v>
      </c>
      <c r="E113" s="75" t="s">
        <v>287</v>
      </c>
      <c r="F113" s="75" t="s">
        <v>288</v>
      </c>
      <c r="G113" s="75">
        <v>50</v>
      </c>
      <c r="H113" s="84"/>
    </row>
    <row r="114" ht="27" spans="1:8">
      <c r="A114" s="95"/>
      <c r="B114" s="75" t="s">
        <v>241</v>
      </c>
      <c r="C114" s="75" t="s">
        <v>383</v>
      </c>
      <c r="D114" s="75" t="s">
        <v>304</v>
      </c>
      <c r="E114" s="75" t="s">
        <v>287</v>
      </c>
      <c r="F114" s="75" t="s">
        <v>288</v>
      </c>
      <c r="G114" s="75">
        <v>30</v>
      </c>
      <c r="H114" s="84"/>
    </row>
    <row r="115" ht="27" spans="1:8">
      <c r="A115" s="96"/>
      <c r="B115" s="75" t="s">
        <v>231</v>
      </c>
      <c r="C115" s="75" t="s">
        <v>384</v>
      </c>
      <c r="D115" s="75" t="s">
        <v>304</v>
      </c>
      <c r="E115" s="75" t="s">
        <v>287</v>
      </c>
      <c r="F115" s="75" t="s">
        <v>288</v>
      </c>
      <c r="G115" s="75">
        <v>20</v>
      </c>
      <c r="H115" s="84"/>
    </row>
    <row r="116" spans="1:8">
      <c r="A116" s="97" t="s">
        <v>87</v>
      </c>
      <c r="B116" s="77" t="s">
        <v>385</v>
      </c>
      <c r="C116" s="78"/>
      <c r="D116" s="79"/>
      <c r="E116" s="74"/>
      <c r="F116" s="74"/>
      <c r="G116" s="73">
        <f>SUM(G117:G126)</f>
        <v>124</v>
      </c>
      <c r="H116" s="84"/>
    </row>
    <row r="117" ht="40.5" spans="1:8">
      <c r="A117" s="98"/>
      <c r="B117" s="81" t="s">
        <v>386</v>
      </c>
      <c r="C117" s="75" t="s">
        <v>387</v>
      </c>
      <c r="D117" s="75" t="s">
        <v>286</v>
      </c>
      <c r="E117" s="75" t="s">
        <v>287</v>
      </c>
      <c r="F117" s="75" t="s">
        <v>288</v>
      </c>
      <c r="G117" s="75">
        <v>6.3</v>
      </c>
      <c r="H117" s="84"/>
    </row>
    <row r="118" ht="40.5" spans="1:8">
      <c r="A118" s="98"/>
      <c r="B118" s="82"/>
      <c r="C118" s="83" t="s">
        <v>388</v>
      </c>
      <c r="D118" s="75" t="s">
        <v>290</v>
      </c>
      <c r="E118" s="75" t="s">
        <v>291</v>
      </c>
      <c r="F118" s="75" t="s">
        <v>288</v>
      </c>
      <c r="G118" s="75">
        <v>16</v>
      </c>
      <c r="H118" s="84"/>
    </row>
    <row r="119" ht="40.5" spans="1:8">
      <c r="A119" s="98"/>
      <c r="B119" s="82"/>
      <c r="C119" s="83" t="s">
        <v>388</v>
      </c>
      <c r="D119" s="84" t="s">
        <v>292</v>
      </c>
      <c r="E119" s="75" t="s">
        <v>291</v>
      </c>
      <c r="F119" s="75" t="s">
        <v>288</v>
      </c>
      <c r="G119" s="83">
        <v>28.7</v>
      </c>
      <c r="H119" s="84"/>
    </row>
    <row r="120" ht="40.5" spans="1:8">
      <c r="A120" s="98"/>
      <c r="B120" s="85"/>
      <c r="C120" s="75" t="s">
        <v>387</v>
      </c>
      <c r="D120" s="75" t="s">
        <v>294</v>
      </c>
      <c r="E120" s="75" t="s">
        <v>291</v>
      </c>
      <c r="F120" s="75" t="s">
        <v>288</v>
      </c>
      <c r="G120" s="75">
        <v>8</v>
      </c>
      <c r="H120" s="84"/>
    </row>
    <row r="121" ht="27" spans="1:8">
      <c r="A121" s="98"/>
      <c r="B121" s="81" t="s">
        <v>266</v>
      </c>
      <c r="C121" s="75" t="s">
        <v>389</v>
      </c>
      <c r="D121" s="75" t="s">
        <v>286</v>
      </c>
      <c r="E121" s="75" t="s">
        <v>287</v>
      </c>
      <c r="F121" s="75" t="s">
        <v>288</v>
      </c>
      <c r="G121" s="75">
        <v>5</v>
      </c>
      <c r="H121" s="84"/>
    </row>
    <row r="122" ht="27" spans="1:8">
      <c r="A122" s="98"/>
      <c r="B122" s="85"/>
      <c r="C122" s="87" t="s">
        <v>389</v>
      </c>
      <c r="D122" s="87" t="s">
        <v>390</v>
      </c>
      <c r="E122" s="87" t="s">
        <v>306</v>
      </c>
      <c r="F122" s="75" t="s">
        <v>288</v>
      </c>
      <c r="G122" s="88">
        <v>20</v>
      </c>
      <c r="H122" s="84"/>
    </row>
    <row r="123" ht="27" spans="1:8">
      <c r="A123" s="98"/>
      <c r="B123" s="75" t="s">
        <v>270</v>
      </c>
      <c r="C123" s="75" t="s">
        <v>272</v>
      </c>
      <c r="D123" s="75" t="s">
        <v>304</v>
      </c>
      <c r="E123" s="75" t="s">
        <v>287</v>
      </c>
      <c r="F123" s="75" t="s">
        <v>288</v>
      </c>
      <c r="G123" s="75">
        <v>10</v>
      </c>
      <c r="H123" s="84"/>
    </row>
    <row r="124" ht="27" spans="1:8">
      <c r="A124" s="98"/>
      <c r="B124" s="75" t="s">
        <v>262</v>
      </c>
      <c r="C124" s="75" t="s">
        <v>391</v>
      </c>
      <c r="D124" s="75" t="s">
        <v>304</v>
      </c>
      <c r="E124" s="75" t="s">
        <v>287</v>
      </c>
      <c r="F124" s="75" t="s">
        <v>288</v>
      </c>
      <c r="G124" s="75">
        <v>10</v>
      </c>
      <c r="H124" s="84"/>
    </row>
    <row r="125" ht="27" spans="1:8">
      <c r="A125" s="98"/>
      <c r="B125" s="75" t="s">
        <v>274</v>
      </c>
      <c r="C125" s="75" t="s">
        <v>392</v>
      </c>
      <c r="D125" s="75" t="s">
        <v>304</v>
      </c>
      <c r="E125" s="75" t="s">
        <v>287</v>
      </c>
      <c r="F125" s="75" t="s">
        <v>288</v>
      </c>
      <c r="G125" s="75">
        <v>10</v>
      </c>
      <c r="H125" s="84"/>
    </row>
    <row r="126" ht="27" spans="1:8">
      <c r="A126" s="99"/>
      <c r="B126" s="75" t="s">
        <v>268</v>
      </c>
      <c r="C126" s="75" t="s">
        <v>393</v>
      </c>
      <c r="D126" s="75" t="s">
        <v>304</v>
      </c>
      <c r="E126" s="75" t="s">
        <v>287</v>
      </c>
      <c r="F126" s="75" t="s">
        <v>288</v>
      </c>
      <c r="G126" s="75">
        <v>10</v>
      </c>
      <c r="H126" s="84"/>
    </row>
  </sheetData>
  <mergeCells count="53">
    <mergeCell ref="A2:H2"/>
    <mergeCell ref="A4:D4"/>
    <mergeCell ref="B5:D5"/>
    <mergeCell ref="C6:D6"/>
    <mergeCell ref="B15:D15"/>
    <mergeCell ref="A26:D26"/>
    <mergeCell ref="B35:D35"/>
    <mergeCell ref="B42:D42"/>
    <mergeCell ref="B49:D49"/>
    <mergeCell ref="B60:D60"/>
    <mergeCell ref="B66:D66"/>
    <mergeCell ref="B74:D74"/>
    <mergeCell ref="B81:D81"/>
    <mergeCell ref="B90:D90"/>
    <mergeCell ref="B97:D97"/>
    <mergeCell ref="B106:D106"/>
    <mergeCell ref="B116:D116"/>
    <mergeCell ref="A5:A14"/>
    <mergeCell ref="A15:A25"/>
    <mergeCell ref="A27:A34"/>
    <mergeCell ref="A35:A41"/>
    <mergeCell ref="A42:A48"/>
    <mergeCell ref="A49:A59"/>
    <mergeCell ref="A60:A65"/>
    <mergeCell ref="A66:A73"/>
    <mergeCell ref="A74:A80"/>
    <mergeCell ref="A81:A89"/>
    <mergeCell ref="A90:A96"/>
    <mergeCell ref="A97:A105"/>
    <mergeCell ref="A106:A115"/>
    <mergeCell ref="A116:A126"/>
    <mergeCell ref="B6:B13"/>
    <mergeCell ref="B16:B18"/>
    <mergeCell ref="B20:B22"/>
    <mergeCell ref="B23:B24"/>
    <mergeCell ref="B27:B31"/>
    <mergeCell ref="B36:B39"/>
    <mergeCell ref="B43:B45"/>
    <mergeCell ref="B47:B48"/>
    <mergeCell ref="B50:B54"/>
    <mergeCell ref="B56:B57"/>
    <mergeCell ref="B61:B64"/>
    <mergeCell ref="B67:B71"/>
    <mergeCell ref="B75:B78"/>
    <mergeCell ref="B82:B85"/>
    <mergeCell ref="B91:B93"/>
    <mergeCell ref="B94:B95"/>
    <mergeCell ref="B98:B101"/>
    <mergeCell ref="B104:B105"/>
    <mergeCell ref="B107:B109"/>
    <mergeCell ref="B111:B112"/>
    <mergeCell ref="B117:B120"/>
    <mergeCell ref="B121:B122"/>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63"/>
  <sheetViews>
    <sheetView workbookViewId="0">
      <selection activeCell="A2" sqref="A2:E2"/>
    </sheetView>
  </sheetViews>
  <sheetFormatPr defaultColWidth="9" defaultRowHeight="13.5" outlineLevelCol="4"/>
  <cols>
    <col min="3" max="3" width="14.875" customWidth="1"/>
    <col min="4" max="4" width="41" customWidth="1"/>
    <col min="5" max="5" width="32.625" customWidth="1"/>
  </cols>
  <sheetData>
    <row r="1" ht="26" customHeight="1" spans="1:1">
      <c r="A1" t="s">
        <v>394</v>
      </c>
    </row>
    <row r="2" ht="23.25" spans="1:5">
      <c r="A2" s="38" t="s">
        <v>395</v>
      </c>
      <c r="B2" s="38"/>
      <c r="C2" s="38"/>
      <c r="D2" s="38"/>
      <c r="E2" s="38"/>
    </row>
    <row r="3" spans="1:5">
      <c r="A3" s="39" t="s">
        <v>396</v>
      </c>
      <c r="B3" s="39" t="s">
        <v>397</v>
      </c>
      <c r="C3" s="39" t="s">
        <v>398</v>
      </c>
      <c r="D3" s="39" t="s">
        <v>399</v>
      </c>
      <c r="E3" s="39" t="s">
        <v>400</v>
      </c>
    </row>
    <row r="4" ht="14.25" spans="1:5">
      <c r="A4" s="40"/>
      <c r="B4" s="40"/>
      <c r="C4" s="41"/>
      <c r="D4" s="41"/>
      <c r="E4" s="41"/>
    </row>
    <row r="5" spans="1:5">
      <c r="A5" s="42" t="s">
        <v>401</v>
      </c>
      <c r="B5" s="42" t="s">
        <v>402</v>
      </c>
      <c r="C5" s="43" t="s">
        <v>403</v>
      </c>
      <c r="D5" s="44" t="s">
        <v>404</v>
      </c>
      <c r="E5" s="45" t="s">
        <v>405</v>
      </c>
    </row>
    <row r="6" spans="1:5">
      <c r="A6" s="46"/>
      <c r="B6" s="46"/>
      <c r="C6" s="46"/>
      <c r="D6" s="47"/>
      <c r="E6" s="48" t="s">
        <v>406</v>
      </c>
    </row>
    <row r="7" ht="24" spans="1:5">
      <c r="A7" s="46"/>
      <c r="B7" s="46"/>
      <c r="C7" s="46"/>
      <c r="D7" s="47"/>
      <c r="E7" s="48" t="s">
        <v>407</v>
      </c>
    </row>
    <row r="8" ht="24.75" spans="1:5">
      <c r="A8" s="46"/>
      <c r="B8" s="46"/>
      <c r="C8" s="49"/>
      <c r="D8" s="50"/>
      <c r="E8" s="51" t="s">
        <v>408</v>
      </c>
    </row>
    <row r="9" spans="1:5">
      <c r="A9" s="46"/>
      <c r="B9" s="46"/>
      <c r="C9" s="43" t="s">
        <v>409</v>
      </c>
      <c r="D9" s="44" t="s">
        <v>410</v>
      </c>
      <c r="E9" s="45" t="s">
        <v>405</v>
      </c>
    </row>
    <row r="10" ht="24" spans="1:5">
      <c r="A10" s="46"/>
      <c r="B10" s="46"/>
      <c r="C10" s="46"/>
      <c r="D10" s="47"/>
      <c r="E10" s="48" t="s">
        <v>411</v>
      </c>
    </row>
    <row r="11" ht="24" spans="1:5">
      <c r="A11" s="46"/>
      <c r="B11" s="46"/>
      <c r="C11" s="46"/>
      <c r="D11" s="47"/>
      <c r="E11" s="48" t="s">
        <v>412</v>
      </c>
    </row>
    <row r="12" spans="1:5">
      <c r="A12" s="46"/>
      <c r="B12" s="46"/>
      <c r="C12" s="46"/>
      <c r="D12" s="47"/>
      <c r="E12" s="48" t="s">
        <v>413</v>
      </c>
    </row>
    <row r="13" ht="24.75" spans="1:5">
      <c r="A13" s="46"/>
      <c r="B13" s="46"/>
      <c r="C13" s="49"/>
      <c r="D13" s="50"/>
      <c r="E13" s="51" t="s">
        <v>414</v>
      </c>
    </row>
    <row r="14" spans="1:5">
      <c r="A14" s="46"/>
      <c r="B14" s="46"/>
      <c r="C14" s="43" t="s">
        <v>415</v>
      </c>
      <c r="D14" s="44" t="s">
        <v>416</v>
      </c>
      <c r="E14" s="45" t="s">
        <v>405</v>
      </c>
    </row>
    <row r="15" ht="24" spans="1:5">
      <c r="A15" s="46"/>
      <c r="B15" s="46"/>
      <c r="C15" s="46"/>
      <c r="D15" s="47"/>
      <c r="E15" s="48" t="s">
        <v>417</v>
      </c>
    </row>
    <row r="16" ht="24" spans="1:5">
      <c r="A16" s="46"/>
      <c r="B16" s="46"/>
      <c r="C16" s="46"/>
      <c r="D16" s="47"/>
      <c r="E16" s="48" t="s">
        <v>418</v>
      </c>
    </row>
    <row r="17" ht="24" spans="1:5">
      <c r="A17" s="46"/>
      <c r="B17" s="46"/>
      <c r="C17" s="46"/>
      <c r="D17" s="47"/>
      <c r="E17" s="48" t="s">
        <v>419</v>
      </c>
    </row>
    <row r="18" ht="24.75" spans="1:5">
      <c r="A18" s="46"/>
      <c r="B18" s="49"/>
      <c r="C18" s="49"/>
      <c r="D18" s="50"/>
      <c r="E18" s="51" t="s">
        <v>420</v>
      </c>
    </row>
    <row r="19" ht="25.5" spans="1:5">
      <c r="A19" s="46"/>
      <c r="B19" s="43" t="s">
        <v>421</v>
      </c>
      <c r="C19" s="43" t="s">
        <v>422</v>
      </c>
      <c r="D19" s="44" t="s">
        <v>423</v>
      </c>
      <c r="E19" s="45" t="s">
        <v>424</v>
      </c>
    </row>
    <row r="20" ht="24" spans="1:5">
      <c r="A20" s="46"/>
      <c r="B20" s="46"/>
      <c r="C20" s="46"/>
      <c r="D20" s="47"/>
      <c r="E20" s="45" t="s">
        <v>425</v>
      </c>
    </row>
    <row r="21" ht="24.75" spans="1:5">
      <c r="A21" s="46"/>
      <c r="B21" s="46"/>
      <c r="C21" s="49"/>
      <c r="D21" s="50"/>
      <c r="E21" s="52" t="s">
        <v>426</v>
      </c>
    </row>
    <row r="22" ht="25.5" spans="1:5">
      <c r="A22" s="46"/>
      <c r="B22" s="46"/>
      <c r="C22" s="43" t="s">
        <v>427</v>
      </c>
      <c r="D22" s="44" t="s">
        <v>428</v>
      </c>
      <c r="E22" s="45" t="s">
        <v>429</v>
      </c>
    </row>
    <row r="23" ht="24" spans="1:5">
      <c r="A23" s="46"/>
      <c r="B23" s="46"/>
      <c r="C23" s="46"/>
      <c r="D23" s="47"/>
      <c r="E23" s="45" t="s">
        <v>430</v>
      </c>
    </row>
    <row r="24" ht="24.75" spans="1:5">
      <c r="A24" s="49"/>
      <c r="B24" s="49"/>
      <c r="C24" s="49"/>
      <c r="D24" s="50"/>
      <c r="E24" s="52" t="s">
        <v>431</v>
      </c>
    </row>
    <row r="25" spans="1:5">
      <c r="A25" s="43" t="s">
        <v>432</v>
      </c>
      <c r="B25" s="43" t="s">
        <v>433</v>
      </c>
      <c r="C25" s="43" t="s">
        <v>434</v>
      </c>
      <c r="D25" s="44" t="s">
        <v>435</v>
      </c>
      <c r="E25" s="45" t="s">
        <v>405</v>
      </c>
    </row>
    <row r="26" ht="24" spans="1:5">
      <c r="A26" s="46"/>
      <c r="B26" s="46"/>
      <c r="C26" s="46"/>
      <c r="D26" s="47"/>
      <c r="E26" s="48" t="s">
        <v>436</v>
      </c>
    </row>
    <row r="27" ht="14.25" spans="1:5">
      <c r="A27" s="46"/>
      <c r="B27" s="46"/>
      <c r="C27" s="49"/>
      <c r="D27" s="50"/>
      <c r="E27" s="51" t="s">
        <v>437</v>
      </c>
    </row>
    <row r="28" spans="1:5">
      <c r="A28" s="46"/>
      <c r="B28" s="46"/>
      <c r="C28" s="43" t="s">
        <v>438</v>
      </c>
      <c r="D28" s="44" t="s">
        <v>439</v>
      </c>
      <c r="E28" s="45" t="s">
        <v>405</v>
      </c>
    </row>
    <row r="29" ht="24" spans="1:5">
      <c r="A29" s="46"/>
      <c r="B29" s="46"/>
      <c r="C29" s="46"/>
      <c r="D29" s="47"/>
      <c r="E29" s="48" t="s">
        <v>440</v>
      </c>
    </row>
    <row r="30" spans="1:5">
      <c r="A30" s="46"/>
      <c r="B30" s="46"/>
      <c r="C30" s="46"/>
      <c r="D30" s="47"/>
      <c r="E30" s="48" t="s">
        <v>441</v>
      </c>
    </row>
    <row r="31" ht="24.75" spans="1:5">
      <c r="A31" s="46"/>
      <c r="B31" s="46"/>
      <c r="C31" s="46"/>
      <c r="D31" s="47"/>
      <c r="E31" s="48" t="s">
        <v>442</v>
      </c>
    </row>
    <row r="32" spans="1:5">
      <c r="A32" s="46"/>
      <c r="B32" s="46"/>
      <c r="C32" s="46"/>
      <c r="D32" s="47"/>
      <c r="E32" s="53" t="s">
        <v>443</v>
      </c>
    </row>
    <row r="33" ht="14.25" spans="1:5">
      <c r="A33" s="46"/>
      <c r="B33" s="46"/>
      <c r="C33" s="49"/>
      <c r="D33" s="50"/>
      <c r="E33" s="54"/>
    </row>
    <row r="34" spans="1:5">
      <c r="A34" s="46"/>
      <c r="B34" s="46"/>
      <c r="C34" s="43" t="s">
        <v>444</v>
      </c>
      <c r="D34" s="44" t="s">
        <v>445</v>
      </c>
      <c r="E34" s="45" t="s">
        <v>405</v>
      </c>
    </row>
    <row r="35" ht="24" spans="1:5">
      <c r="A35" s="46"/>
      <c r="B35" s="46"/>
      <c r="C35" s="46"/>
      <c r="D35" s="47"/>
      <c r="E35" s="48" t="s">
        <v>446</v>
      </c>
    </row>
    <row r="36" ht="24.75" spans="1:5">
      <c r="A36" s="46"/>
      <c r="B36" s="49"/>
      <c r="C36" s="49"/>
      <c r="D36" s="50"/>
      <c r="E36" s="51" t="s">
        <v>447</v>
      </c>
    </row>
    <row r="37" spans="1:5">
      <c r="A37" s="46"/>
      <c r="B37" s="43" t="s">
        <v>448</v>
      </c>
      <c r="C37" s="43" t="s">
        <v>434</v>
      </c>
      <c r="D37" s="44" t="s">
        <v>449</v>
      </c>
      <c r="E37" s="55" t="s">
        <v>405</v>
      </c>
    </row>
    <row r="38" ht="24" spans="1:5">
      <c r="A38" s="46"/>
      <c r="B38" s="46"/>
      <c r="C38" s="46"/>
      <c r="D38" s="47"/>
      <c r="E38" s="56" t="s">
        <v>450</v>
      </c>
    </row>
    <row r="39" ht="24.75" spans="1:5">
      <c r="A39" s="46"/>
      <c r="B39" s="46"/>
      <c r="C39" s="49"/>
      <c r="D39" s="50"/>
      <c r="E39" s="51" t="s">
        <v>451</v>
      </c>
    </row>
    <row r="40" spans="1:5">
      <c r="A40" s="46"/>
      <c r="B40" s="46"/>
      <c r="C40" s="43" t="s">
        <v>452</v>
      </c>
      <c r="D40" s="44" t="s">
        <v>453</v>
      </c>
      <c r="E40" s="45" t="s">
        <v>405</v>
      </c>
    </row>
    <row r="41" ht="24" spans="1:5">
      <c r="A41" s="46"/>
      <c r="B41" s="46"/>
      <c r="C41" s="46"/>
      <c r="D41" s="47"/>
      <c r="E41" s="48" t="s">
        <v>454</v>
      </c>
    </row>
    <row r="42" ht="24" spans="1:5">
      <c r="A42" s="46"/>
      <c r="B42" s="46"/>
      <c r="C42" s="46"/>
      <c r="D42" s="47"/>
      <c r="E42" s="48" t="s">
        <v>455</v>
      </c>
    </row>
    <row r="43" spans="1:5">
      <c r="A43" s="46"/>
      <c r="B43" s="46"/>
      <c r="C43" s="46"/>
      <c r="D43" s="47"/>
      <c r="E43" s="48" t="s">
        <v>456</v>
      </c>
    </row>
    <row r="44" ht="24" spans="1:5">
      <c r="A44" s="46"/>
      <c r="B44" s="46"/>
      <c r="C44" s="46"/>
      <c r="D44" s="47"/>
      <c r="E44" s="48" t="s">
        <v>457</v>
      </c>
    </row>
    <row r="45" ht="24.75" spans="1:5">
      <c r="A45" s="46"/>
      <c r="B45" s="46"/>
      <c r="C45" s="49"/>
      <c r="D45" s="50"/>
      <c r="E45" s="51" t="s">
        <v>458</v>
      </c>
    </row>
    <row r="46" spans="1:5">
      <c r="A46" s="46"/>
      <c r="B46" s="46"/>
      <c r="C46" s="43" t="s">
        <v>459</v>
      </c>
      <c r="D46" s="57" t="s">
        <v>460</v>
      </c>
      <c r="E46" s="55" t="s">
        <v>405</v>
      </c>
    </row>
    <row r="47" spans="1:5">
      <c r="A47" s="46"/>
      <c r="B47" s="46"/>
      <c r="C47" s="46"/>
      <c r="D47" s="58"/>
      <c r="E47" s="56" t="s">
        <v>461</v>
      </c>
    </row>
    <row r="48" ht="24.75" spans="1:5">
      <c r="A48" s="49"/>
      <c r="B48" s="49"/>
      <c r="C48" s="49"/>
      <c r="D48" s="59"/>
      <c r="E48" s="51" t="s">
        <v>462</v>
      </c>
    </row>
    <row r="49" ht="25.5" spans="1:5">
      <c r="A49" s="60" t="s">
        <v>463</v>
      </c>
      <c r="B49" s="61" t="s">
        <v>464</v>
      </c>
      <c r="C49" s="43" t="s">
        <v>465</v>
      </c>
      <c r="D49" s="44" t="s">
        <v>466</v>
      </c>
      <c r="E49" s="55" t="s">
        <v>467</v>
      </c>
    </row>
    <row r="50" ht="36" spans="1:5">
      <c r="A50" s="62"/>
      <c r="B50" s="63"/>
      <c r="C50" s="46"/>
      <c r="D50" s="47"/>
      <c r="E50" s="55" t="s">
        <v>468</v>
      </c>
    </row>
    <row r="51" ht="36.75" spans="1:5">
      <c r="A51" s="62"/>
      <c r="B51" s="63"/>
      <c r="C51" s="49"/>
      <c r="D51" s="50"/>
      <c r="E51" s="52" t="s">
        <v>469</v>
      </c>
    </row>
    <row r="52" ht="26.25" spans="1:5">
      <c r="A52" s="62"/>
      <c r="B52" s="63"/>
      <c r="C52" s="64" t="s">
        <v>470</v>
      </c>
      <c r="D52" s="65" t="s">
        <v>471</v>
      </c>
      <c r="E52" s="66" t="s">
        <v>472</v>
      </c>
    </row>
    <row r="53" ht="25.5" spans="1:5">
      <c r="A53" s="62"/>
      <c r="B53" s="63"/>
      <c r="C53" s="43" t="s">
        <v>473</v>
      </c>
      <c r="D53" s="44" t="s">
        <v>474</v>
      </c>
      <c r="E53" s="55" t="s">
        <v>475</v>
      </c>
    </row>
    <row r="54" ht="36" spans="1:5">
      <c r="A54" s="62"/>
      <c r="B54" s="63"/>
      <c r="C54" s="46"/>
      <c r="D54" s="47"/>
      <c r="E54" s="55" t="s">
        <v>476</v>
      </c>
    </row>
    <row r="55" ht="36.75" spans="1:5">
      <c r="A55" s="62"/>
      <c r="B55" s="63"/>
      <c r="C55" s="49"/>
      <c r="D55" s="50"/>
      <c r="E55" s="52" t="s">
        <v>477</v>
      </c>
    </row>
    <row r="56" ht="25.5" spans="1:5">
      <c r="A56" s="62"/>
      <c r="B56" s="63"/>
      <c r="C56" s="43" t="s">
        <v>478</v>
      </c>
      <c r="D56" s="44" t="s">
        <v>479</v>
      </c>
      <c r="E56" s="55" t="s">
        <v>480</v>
      </c>
    </row>
    <row r="57" ht="24" spans="1:5">
      <c r="A57" s="62"/>
      <c r="B57" s="63"/>
      <c r="C57" s="46"/>
      <c r="D57" s="47"/>
      <c r="E57" s="55" t="s">
        <v>481</v>
      </c>
    </row>
    <row r="58" ht="36.75" spans="1:5">
      <c r="A58" s="67"/>
      <c r="B58" s="68"/>
      <c r="C58" s="49"/>
      <c r="D58" s="50"/>
      <c r="E58" s="52" t="s">
        <v>482</v>
      </c>
    </row>
    <row r="59" ht="14.25" spans="1:5">
      <c r="A59" s="43" t="s">
        <v>483</v>
      </c>
      <c r="B59" s="43" t="s">
        <v>484</v>
      </c>
      <c r="C59" s="69" t="s">
        <v>485</v>
      </c>
      <c r="D59" s="52" t="s">
        <v>486</v>
      </c>
      <c r="E59" s="70" t="s">
        <v>487</v>
      </c>
    </row>
    <row r="60" ht="14.25" spans="1:5">
      <c r="A60" s="46"/>
      <c r="B60" s="46"/>
      <c r="C60" s="69" t="s">
        <v>488</v>
      </c>
      <c r="D60" s="52" t="s">
        <v>489</v>
      </c>
      <c r="E60" s="47"/>
    </row>
    <row r="61" ht="14.25" spans="1:5">
      <c r="A61" s="46"/>
      <c r="B61" s="46"/>
      <c r="C61" s="69" t="s">
        <v>490</v>
      </c>
      <c r="D61" s="52" t="s">
        <v>491</v>
      </c>
      <c r="E61" s="47"/>
    </row>
    <row r="62" ht="14.25" spans="1:5">
      <c r="A62" s="46"/>
      <c r="B62" s="46"/>
      <c r="C62" s="69" t="s">
        <v>492</v>
      </c>
      <c r="D62" s="52" t="s">
        <v>493</v>
      </c>
      <c r="E62" s="50"/>
    </row>
    <row r="63" ht="37.5" spans="1:5">
      <c r="A63" s="49"/>
      <c r="B63" s="49"/>
      <c r="C63" s="69" t="s">
        <v>494</v>
      </c>
      <c r="D63" s="52" t="s">
        <v>495</v>
      </c>
      <c r="E63" s="52" t="s">
        <v>496</v>
      </c>
    </row>
  </sheetData>
  <mergeCells count="46">
    <mergeCell ref="A2:E2"/>
    <mergeCell ref="A3:A4"/>
    <mergeCell ref="A5:A24"/>
    <mergeCell ref="A25:A48"/>
    <mergeCell ref="A49:A58"/>
    <mergeCell ref="A59:A63"/>
    <mergeCell ref="B3:B4"/>
    <mergeCell ref="B5:B18"/>
    <mergeCell ref="B19:B24"/>
    <mergeCell ref="B25:B36"/>
    <mergeCell ref="B37:B48"/>
    <mergeCell ref="B49:B58"/>
    <mergeCell ref="B59:B63"/>
    <mergeCell ref="C3:C4"/>
    <mergeCell ref="C5:C8"/>
    <mergeCell ref="C9:C13"/>
    <mergeCell ref="C14:C18"/>
    <mergeCell ref="C19:C21"/>
    <mergeCell ref="C22:C24"/>
    <mergeCell ref="C25:C27"/>
    <mergeCell ref="C28:C33"/>
    <mergeCell ref="C34:C36"/>
    <mergeCell ref="C37:C39"/>
    <mergeCell ref="C40:C45"/>
    <mergeCell ref="C46:C48"/>
    <mergeCell ref="C49:C51"/>
    <mergeCell ref="C53:C55"/>
    <mergeCell ref="C56:C58"/>
    <mergeCell ref="D3:D4"/>
    <mergeCell ref="D5:D8"/>
    <mergeCell ref="D9:D13"/>
    <mergeCell ref="D14:D18"/>
    <mergeCell ref="D19:D21"/>
    <mergeCell ref="D22:D24"/>
    <mergeCell ref="D25:D27"/>
    <mergeCell ref="D28:D33"/>
    <mergeCell ref="D34:D36"/>
    <mergeCell ref="D37:D39"/>
    <mergeCell ref="D40:D45"/>
    <mergeCell ref="D46:D48"/>
    <mergeCell ref="D49:D51"/>
    <mergeCell ref="D53:D55"/>
    <mergeCell ref="D56:D58"/>
    <mergeCell ref="E3:E4"/>
    <mergeCell ref="E32:E33"/>
    <mergeCell ref="E59:E62"/>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9"/>
  <sheetViews>
    <sheetView workbookViewId="0">
      <selection activeCell="A2" sqref="A2:I2"/>
    </sheetView>
  </sheetViews>
  <sheetFormatPr defaultColWidth="9" defaultRowHeight="13.5"/>
  <cols>
    <col min="4" max="4" width="15.625" customWidth="1"/>
    <col min="5" max="5" width="16.875" customWidth="1"/>
  </cols>
  <sheetData>
    <row r="1" ht="20" customHeight="1" spans="1:1">
      <c r="A1" t="s">
        <v>497</v>
      </c>
    </row>
    <row r="2" ht="22.5" spans="1:9">
      <c r="A2" s="13" t="s">
        <v>498</v>
      </c>
      <c r="B2" s="13"/>
      <c r="C2" s="13"/>
      <c r="D2" s="13"/>
      <c r="E2" s="13"/>
      <c r="F2" s="13"/>
      <c r="G2" s="13"/>
      <c r="H2" s="13"/>
      <c r="I2" s="13"/>
    </row>
    <row r="3" ht="15" customHeight="1" spans="1:9">
      <c r="A3" s="14"/>
      <c r="B3" s="14"/>
      <c r="C3" s="14"/>
      <c r="D3" s="14"/>
      <c r="E3" s="14"/>
      <c r="F3" s="14"/>
      <c r="G3" s="14"/>
      <c r="H3" s="14"/>
      <c r="I3" s="14"/>
    </row>
    <row r="4" ht="21" customHeight="1" spans="1:9">
      <c r="A4" s="15" t="s">
        <v>499</v>
      </c>
      <c r="B4" s="15"/>
      <c r="C4" s="15"/>
      <c r="D4" s="16"/>
      <c r="E4" s="16"/>
      <c r="F4" s="17" t="s">
        <v>500</v>
      </c>
      <c r="G4" s="18"/>
      <c r="H4" s="18"/>
      <c r="I4" s="18"/>
    </row>
    <row r="5" ht="21" customHeight="1" spans="1:9">
      <c r="A5" s="15"/>
      <c r="B5" s="15"/>
      <c r="C5" s="15"/>
      <c r="D5" s="16"/>
      <c r="E5" s="16"/>
      <c r="F5" s="19" t="s">
        <v>501</v>
      </c>
      <c r="G5" s="18"/>
      <c r="H5" s="18"/>
      <c r="I5" s="18"/>
    </row>
    <row r="6" ht="22" customHeight="1" spans="1:9">
      <c r="A6" s="20" t="s">
        <v>502</v>
      </c>
      <c r="B6" s="20"/>
      <c r="C6" s="20"/>
      <c r="D6" s="21"/>
      <c r="E6" s="21"/>
      <c r="F6" s="21"/>
      <c r="G6" s="21"/>
      <c r="H6" s="21"/>
      <c r="I6" s="21"/>
    </row>
    <row r="7" ht="22" customHeight="1" spans="1:9">
      <c r="A7" s="15" t="s">
        <v>503</v>
      </c>
      <c r="B7" s="15"/>
      <c r="C7" s="15"/>
      <c r="D7" s="19"/>
      <c r="E7" s="19"/>
      <c r="F7" s="22" t="s">
        <v>504</v>
      </c>
      <c r="G7" s="23"/>
      <c r="H7" s="23"/>
      <c r="I7" s="23"/>
    </row>
    <row r="8" ht="19" customHeight="1" spans="1:9">
      <c r="A8" s="21" t="s">
        <v>505</v>
      </c>
      <c r="B8" s="21"/>
      <c r="C8" s="21"/>
      <c r="D8" s="19"/>
      <c r="E8" s="19" t="s">
        <v>506</v>
      </c>
      <c r="F8" s="19" t="s">
        <v>507</v>
      </c>
      <c r="G8" s="19"/>
      <c r="H8" s="22" t="s">
        <v>508</v>
      </c>
      <c r="I8" s="22"/>
    </row>
    <row r="9" ht="19" customHeight="1" spans="1:9">
      <c r="A9" s="21"/>
      <c r="B9" s="21"/>
      <c r="C9" s="21"/>
      <c r="D9" s="19" t="s">
        <v>509</v>
      </c>
      <c r="E9" s="19"/>
      <c r="F9" s="19"/>
      <c r="G9" s="19"/>
      <c r="H9" s="19"/>
      <c r="I9" s="19"/>
    </row>
    <row r="10" ht="19" customHeight="1" spans="1:9">
      <c r="A10" s="21"/>
      <c r="B10" s="21"/>
      <c r="C10" s="21"/>
      <c r="D10" s="19" t="s">
        <v>510</v>
      </c>
      <c r="E10" s="19"/>
      <c r="F10" s="19"/>
      <c r="G10" s="19"/>
      <c r="H10" s="19"/>
      <c r="I10" s="19"/>
    </row>
    <row r="11" ht="19" customHeight="1" spans="1:9">
      <c r="A11" s="21"/>
      <c r="B11" s="21"/>
      <c r="C11" s="21"/>
      <c r="D11" s="19" t="s">
        <v>511</v>
      </c>
      <c r="E11" s="19"/>
      <c r="F11" s="19"/>
      <c r="G11" s="19"/>
      <c r="H11" s="19"/>
      <c r="I11" s="19"/>
    </row>
    <row r="12" ht="19" customHeight="1" spans="1:9">
      <c r="A12" s="21"/>
      <c r="B12" s="21"/>
      <c r="C12" s="21"/>
      <c r="D12" s="19" t="s">
        <v>512</v>
      </c>
      <c r="E12" s="19"/>
      <c r="F12" s="19"/>
      <c r="G12" s="19"/>
      <c r="H12" s="19"/>
      <c r="I12" s="19"/>
    </row>
    <row r="13" ht="30" customHeight="1" spans="1:9">
      <c r="A13" s="21" t="s">
        <v>513</v>
      </c>
      <c r="B13" s="24" t="s">
        <v>514</v>
      </c>
      <c r="C13" s="24"/>
      <c r="D13" s="24"/>
      <c r="E13" s="24"/>
      <c r="F13" s="24" t="s">
        <v>515</v>
      </c>
      <c r="G13" s="24"/>
      <c r="H13" s="24"/>
      <c r="I13" s="24"/>
    </row>
    <row r="14" ht="38" customHeight="1" spans="1:9">
      <c r="A14" s="21"/>
      <c r="B14" s="25"/>
      <c r="C14" s="25"/>
      <c r="D14" s="25"/>
      <c r="E14" s="25"/>
      <c r="F14" s="24"/>
      <c r="G14" s="24"/>
      <c r="H14" s="24"/>
      <c r="I14" s="24"/>
    </row>
    <row r="15" ht="27" customHeight="1" spans="1:9">
      <c r="A15" s="21" t="s">
        <v>516</v>
      </c>
      <c r="B15" s="26" t="s">
        <v>396</v>
      </c>
      <c r="C15" s="15" t="s">
        <v>397</v>
      </c>
      <c r="D15" s="22" t="s">
        <v>398</v>
      </c>
      <c r="E15" s="22"/>
      <c r="F15" s="22" t="s">
        <v>517</v>
      </c>
      <c r="G15" s="27" t="s">
        <v>518</v>
      </c>
      <c r="H15" s="17"/>
      <c r="I15" s="37" t="s">
        <v>519</v>
      </c>
    </row>
    <row r="16" ht="15" customHeight="1" spans="1:9">
      <c r="A16" s="21"/>
      <c r="B16" s="26"/>
      <c r="C16" s="15"/>
      <c r="D16" s="22"/>
      <c r="E16" s="22"/>
      <c r="F16" s="22"/>
      <c r="G16" s="28" t="s">
        <v>520</v>
      </c>
      <c r="H16" s="19"/>
      <c r="I16" s="24" t="s">
        <v>521</v>
      </c>
    </row>
    <row r="17" ht="20" customHeight="1" spans="1:9">
      <c r="A17" s="21"/>
      <c r="B17" s="24" t="s">
        <v>522</v>
      </c>
      <c r="C17" s="24" t="s">
        <v>523</v>
      </c>
      <c r="D17" s="29"/>
      <c r="E17" s="29"/>
      <c r="F17" s="29"/>
      <c r="G17" s="29"/>
      <c r="H17" s="29"/>
      <c r="I17" s="29"/>
    </row>
    <row r="18" ht="20" customHeight="1" spans="1:9">
      <c r="A18" s="21"/>
      <c r="B18" s="24"/>
      <c r="C18" s="24"/>
      <c r="D18" s="29"/>
      <c r="E18" s="29"/>
      <c r="F18" s="29"/>
      <c r="G18" s="29"/>
      <c r="H18" s="29"/>
      <c r="I18" s="29"/>
    </row>
    <row r="19" ht="20" customHeight="1" spans="1:9">
      <c r="A19" s="21"/>
      <c r="B19" s="24"/>
      <c r="C19" s="24"/>
      <c r="D19" s="29"/>
      <c r="E19" s="29"/>
      <c r="F19" s="29"/>
      <c r="G19" s="29"/>
      <c r="H19" s="29"/>
      <c r="I19" s="29"/>
    </row>
    <row r="20" ht="20" customHeight="1" spans="1:9">
      <c r="A20" s="21"/>
      <c r="B20" s="24"/>
      <c r="C20" s="24" t="s">
        <v>524</v>
      </c>
      <c r="D20" s="29"/>
      <c r="E20" s="29"/>
      <c r="F20" s="29"/>
      <c r="G20" s="29"/>
      <c r="H20" s="29"/>
      <c r="I20" s="29"/>
    </row>
    <row r="21" ht="20" customHeight="1" spans="1:9">
      <c r="A21" s="21"/>
      <c r="B21" s="24"/>
      <c r="C21" s="24"/>
      <c r="D21" s="29"/>
      <c r="E21" s="29"/>
      <c r="F21" s="29"/>
      <c r="G21" s="29"/>
      <c r="H21" s="29"/>
      <c r="I21" s="29"/>
    </row>
    <row r="22" ht="20" customHeight="1" spans="1:9">
      <c r="A22" s="21"/>
      <c r="B22" s="24"/>
      <c r="C22" s="24"/>
      <c r="D22" s="29"/>
      <c r="E22" s="29"/>
      <c r="F22" s="29"/>
      <c r="G22" s="29"/>
      <c r="H22" s="29"/>
      <c r="I22" s="29"/>
    </row>
    <row r="23" ht="20" customHeight="1" spans="1:9">
      <c r="A23" s="21"/>
      <c r="B23" s="24"/>
      <c r="C23" s="24" t="s">
        <v>525</v>
      </c>
      <c r="D23" s="29"/>
      <c r="E23" s="29"/>
      <c r="F23" s="29"/>
      <c r="G23" s="29"/>
      <c r="H23" s="29"/>
      <c r="I23" s="29"/>
    </row>
    <row r="24" ht="20" customHeight="1" spans="1:9">
      <c r="A24" s="21"/>
      <c r="B24" s="24"/>
      <c r="C24" s="24"/>
      <c r="D24" s="29"/>
      <c r="E24" s="29"/>
      <c r="F24" s="29"/>
      <c r="G24" s="29"/>
      <c r="H24" s="29"/>
      <c r="I24" s="29"/>
    </row>
    <row r="25" ht="20" customHeight="1" spans="1:9">
      <c r="A25" s="21"/>
      <c r="B25" s="24"/>
      <c r="C25" s="24"/>
      <c r="D25" s="29"/>
      <c r="E25" s="29"/>
      <c r="F25" s="29"/>
      <c r="G25" s="29"/>
      <c r="H25" s="29"/>
      <c r="I25" s="29"/>
    </row>
    <row r="26" ht="20" customHeight="1" spans="1:9">
      <c r="A26" s="21"/>
      <c r="B26" s="24"/>
      <c r="C26" s="24" t="s">
        <v>526</v>
      </c>
      <c r="D26" s="29"/>
      <c r="E26" s="29"/>
      <c r="F26" s="29"/>
      <c r="G26" s="29"/>
      <c r="H26" s="29"/>
      <c r="I26" s="29"/>
    </row>
    <row r="27" ht="20" customHeight="1" spans="1:9">
      <c r="A27" s="21"/>
      <c r="B27" s="24"/>
      <c r="C27" s="24"/>
      <c r="D27" s="29"/>
      <c r="E27" s="29"/>
      <c r="F27" s="29"/>
      <c r="G27" s="29"/>
      <c r="H27" s="29"/>
      <c r="I27" s="29"/>
    </row>
    <row r="28" ht="20" customHeight="1" spans="1:9">
      <c r="A28" s="21"/>
      <c r="B28" s="24"/>
      <c r="C28" s="24"/>
      <c r="D28" s="29"/>
      <c r="E28" s="29"/>
      <c r="F28" s="29"/>
      <c r="G28" s="29"/>
      <c r="H28" s="29"/>
      <c r="I28" s="29"/>
    </row>
    <row r="29" ht="20" customHeight="1" spans="1:9">
      <c r="A29" s="21"/>
      <c r="B29" s="24"/>
      <c r="C29" s="19" t="s">
        <v>527</v>
      </c>
      <c r="D29" s="29"/>
      <c r="E29" s="29"/>
      <c r="F29" s="29"/>
      <c r="G29" s="29"/>
      <c r="H29" s="29"/>
      <c r="I29" s="29"/>
    </row>
    <row r="30" ht="20" customHeight="1" spans="1:9">
      <c r="A30" s="21"/>
      <c r="B30" s="24" t="s">
        <v>528</v>
      </c>
      <c r="C30" s="24" t="s">
        <v>529</v>
      </c>
      <c r="D30" s="29"/>
      <c r="E30" s="29"/>
      <c r="F30" s="29"/>
      <c r="G30" s="29"/>
      <c r="H30" s="29"/>
      <c r="I30" s="29"/>
    </row>
    <row r="31" ht="20" customHeight="1" spans="1:9">
      <c r="A31" s="21"/>
      <c r="B31" s="24"/>
      <c r="C31" s="24"/>
      <c r="D31" s="29"/>
      <c r="E31" s="29"/>
      <c r="F31" s="29"/>
      <c r="G31" s="29"/>
      <c r="H31" s="29"/>
      <c r="I31" s="29"/>
    </row>
    <row r="32" ht="20" customHeight="1" spans="1:9">
      <c r="A32" s="21"/>
      <c r="B32" s="24"/>
      <c r="C32" s="24"/>
      <c r="D32" s="29"/>
      <c r="E32" s="29"/>
      <c r="F32" s="29"/>
      <c r="G32" s="29"/>
      <c r="H32" s="29"/>
      <c r="I32" s="29"/>
    </row>
    <row r="33" ht="20" customHeight="1" spans="1:9">
      <c r="A33" s="30" t="s">
        <v>516</v>
      </c>
      <c r="B33" s="31" t="s">
        <v>528</v>
      </c>
      <c r="C33" s="24" t="s">
        <v>530</v>
      </c>
      <c r="D33" s="29"/>
      <c r="E33" s="29"/>
      <c r="F33" s="29"/>
      <c r="G33" s="29"/>
      <c r="H33" s="29"/>
      <c r="I33" s="29"/>
    </row>
    <row r="34" ht="20" customHeight="1" spans="1:9">
      <c r="A34" s="30"/>
      <c r="B34" s="31"/>
      <c r="C34" s="24"/>
      <c r="D34" s="29"/>
      <c r="E34" s="29"/>
      <c r="F34" s="29"/>
      <c r="G34" s="29"/>
      <c r="H34" s="29"/>
      <c r="I34" s="29"/>
    </row>
    <row r="35" ht="20" customHeight="1" spans="1:9">
      <c r="A35" s="30"/>
      <c r="B35" s="31"/>
      <c r="C35" s="24"/>
      <c r="D35" s="29"/>
      <c r="E35" s="29"/>
      <c r="F35" s="29"/>
      <c r="G35" s="29"/>
      <c r="H35" s="29"/>
      <c r="I35" s="29"/>
    </row>
    <row r="36" ht="20" customHeight="1" spans="1:9">
      <c r="A36" s="30"/>
      <c r="B36" s="31"/>
      <c r="C36" s="24" t="s">
        <v>531</v>
      </c>
      <c r="D36" s="29"/>
      <c r="E36" s="29"/>
      <c r="F36" s="29"/>
      <c r="G36" s="29"/>
      <c r="H36" s="29"/>
      <c r="I36" s="29"/>
    </row>
    <row r="37" ht="20" customHeight="1" spans="1:9">
      <c r="A37" s="30"/>
      <c r="B37" s="31"/>
      <c r="C37" s="24"/>
      <c r="D37" s="29"/>
      <c r="E37" s="29"/>
      <c r="F37" s="29"/>
      <c r="G37" s="29"/>
      <c r="H37" s="29"/>
      <c r="I37" s="29"/>
    </row>
    <row r="38" ht="20" customHeight="1" spans="1:9">
      <c r="A38" s="30"/>
      <c r="B38" s="31"/>
      <c r="C38" s="24"/>
      <c r="D38" s="32"/>
      <c r="E38" s="32"/>
      <c r="F38" s="32"/>
      <c r="G38" s="32"/>
      <c r="H38" s="32"/>
      <c r="I38" s="32"/>
    </row>
    <row r="39" ht="20" customHeight="1" spans="1:9">
      <c r="A39" s="30"/>
      <c r="B39" s="31"/>
      <c r="C39" s="19" t="s">
        <v>527</v>
      </c>
      <c r="D39" s="29"/>
      <c r="E39" s="29"/>
      <c r="F39" s="29"/>
      <c r="G39" s="29"/>
      <c r="H39" s="29"/>
      <c r="I39" s="29"/>
    </row>
    <row r="40" ht="20" customHeight="1" spans="1:9">
      <c r="A40" s="30"/>
      <c r="B40" s="24" t="s">
        <v>532</v>
      </c>
      <c r="C40" s="24" t="s">
        <v>533</v>
      </c>
      <c r="D40" s="29"/>
      <c r="E40" s="29"/>
      <c r="F40" s="29"/>
      <c r="G40" s="29"/>
      <c r="H40" s="29"/>
      <c r="I40" s="29"/>
    </row>
    <row r="41" ht="20" customHeight="1" spans="1:9">
      <c r="A41" s="30"/>
      <c r="B41" s="24"/>
      <c r="C41" s="24"/>
      <c r="D41" s="29"/>
      <c r="E41" s="29"/>
      <c r="F41" s="29"/>
      <c r="G41" s="29"/>
      <c r="H41" s="29"/>
      <c r="I41" s="29"/>
    </row>
    <row r="42" ht="20" customHeight="1" spans="1:9">
      <c r="A42" s="30"/>
      <c r="B42" s="24"/>
      <c r="C42" s="24"/>
      <c r="D42" s="29"/>
      <c r="E42" s="29"/>
      <c r="F42" s="29"/>
      <c r="G42" s="29"/>
      <c r="H42" s="29"/>
      <c r="I42" s="29"/>
    </row>
    <row r="43" ht="20" customHeight="1" spans="1:9">
      <c r="A43" s="30"/>
      <c r="B43" s="24"/>
      <c r="C43" s="19" t="s">
        <v>527</v>
      </c>
      <c r="D43" s="29"/>
      <c r="E43" s="29"/>
      <c r="F43" s="29"/>
      <c r="G43" s="29"/>
      <c r="H43" s="29"/>
      <c r="I43" s="29"/>
    </row>
    <row r="44" ht="20" customHeight="1" spans="1:9">
      <c r="A44" s="33" t="s">
        <v>534</v>
      </c>
      <c r="B44" s="34" t="s">
        <v>535</v>
      </c>
      <c r="C44" s="34"/>
      <c r="D44" s="34"/>
      <c r="E44" s="34"/>
      <c r="F44" s="34"/>
      <c r="G44" s="34"/>
      <c r="H44" s="34"/>
      <c r="I44" s="34"/>
    </row>
    <row r="45" customHeight="1" spans="1:9">
      <c r="A45" s="35"/>
      <c r="B45" s="35"/>
      <c r="C45" s="35"/>
      <c r="D45" s="35"/>
      <c r="E45" s="35"/>
      <c r="F45" s="35"/>
      <c r="G45" s="35"/>
      <c r="H45" s="35"/>
      <c r="I45" s="35"/>
    </row>
    <row r="46" ht="25.5" customHeight="1" spans="1:9">
      <c r="A46" s="36" t="s">
        <v>536</v>
      </c>
      <c r="B46" s="36"/>
      <c r="C46" s="36"/>
      <c r="D46" s="36"/>
      <c r="E46" s="36"/>
      <c r="F46" s="36"/>
      <c r="G46" s="36"/>
      <c r="H46" s="36"/>
      <c r="I46" s="36"/>
    </row>
    <row r="47" ht="25.5" customHeight="1" spans="1:9">
      <c r="A47" s="36" t="s">
        <v>537</v>
      </c>
      <c r="B47" s="36"/>
      <c r="C47" s="36"/>
      <c r="D47" s="36"/>
      <c r="E47" s="36"/>
      <c r="F47" s="36"/>
      <c r="G47" s="36"/>
      <c r="H47" s="36"/>
      <c r="I47" s="36"/>
    </row>
    <row r="48" ht="38.25" customHeight="1" spans="1:9">
      <c r="A48" s="36" t="s">
        <v>538</v>
      </c>
      <c r="B48" s="36"/>
      <c r="C48" s="36"/>
      <c r="D48" s="36"/>
      <c r="E48" s="36"/>
      <c r="F48" s="36"/>
      <c r="G48" s="36"/>
      <c r="H48" s="36"/>
      <c r="I48" s="36"/>
    </row>
    <row r="49" ht="38.25" customHeight="1" spans="1:9">
      <c r="A49" s="36" t="s">
        <v>539</v>
      </c>
      <c r="B49" s="36"/>
      <c r="C49" s="36"/>
      <c r="D49" s="36"/>
      <c r="E49" s="36"/>
      <c r="F49" s="36"/>
      <c r="G49" s="36"/>
      <c r="H49" s="36"/>
      <c r="I49" s="36"/>
    </row>
  </sheetData>
  <mergeCells count="80">
    <mergeCell ref="A2:I2"/>
    <mergeCell ref="A3:I3"/>
    <mergeCell ref="A6:C6"/>
    <mergeCell ref="D6:I6"/>
    <mergeCell ref="A7:C7"/>
    <mergeCell ref="D7:E7"/>
    <mergeCell ref="G7:I7"/>
    <mergeCell ref="F8:G8"/>
    <mergeCell ref="H8:I8"/>
    <mergeCell ref="F9:G9"/>
    <mergeCell ref="H9:I9"/>
    <mergeCell ref="F10:G10"/>
    <mergeCell ref="H10:I10"/>
    <mergeCell ref="F11:G11"/>
    <mergeCell ref="H11:I11"/>
    <mergeCell ref="F12:G12"/>
    <mergeCell ref="H12:I12"/>
    <mergeCell ref="B13:E13"/>
    <mergeCell ref="F13:I13"/>
    <mergeCell ref="B14:E14"/>
    <mergeCell ref="F14:I14"/>
    <mergeCell ref="G15:H15"/>
    <mergeCell ref="G16:H16"/>
    <mergeCell ref="G17:H17"/>
    <mergeCell ref="G18:H18"/>
    <mergeCell ref="G19:H19"/>
    <mergeCell ref="G20:H20"/>
    <mergeCell ref="G21:H21"/>
    <mergeCell ref="G22:H22"/>
    <mergeCell ref="G23:H23"/>
    <mergeCell ref="G24:H24"/>
    <mergeCell ref="G25:H25"/>
    <mergeCell ref="G26:H26"/>
    <mergeCell ref="G27:H27"/>
    <mergeCell ref="G28:H28"/>
    <mergeCell ref="G29:H29"/>
    <mergeCell ref="G30:H30"/>
    <mergeCell ref="G31:H31"/>
    <mergeCell ref="G32:H32"/>
    <mergeCell ref="G33:H33"/>
    <mergeCell ref="G34:H34"/>
    <mergeCell ref="G35:H35"/>
    <mergeCell ref="G36:H36"/>
    <mergeCell ref="G37:H37"/>
    <mergeCell ref="G38:H38"/>
    <mergeCell ref="G39:H39"/>
    <mergeCell ref="G40:H40"/>
    <mergeCell ref="G41:H41"/>
    <mergeCell ref="G42:H42"/>
    <mergeCell ref="G43:H43"/>
    <mergeCell ref="B44:I44"/>
    <mergeCell ref="A45:I45"/>
    <mergeCell ref="A46:I46"/>
    <mergeCell ref="A47:I47"/>
    <mergeCell ref="A48:I48"/>
    <mergeCell ref="A49:I49"/>
    <mergeCell ref="A13:A14"/>
    <mergeCell ref="A15:A32"/>
    <mergeCell ref="A33:A43"/>
    <mergeCell ref="B15:B16"/>
    <mergeCell ref="B17:B29"/>
    <mergeCell ref="B30:B32"/>
    <mergeCell ref="B33:B39"/>
    <mergeCell ref="B40:B43"/>
    <mergeCell ref="C15:C16"/>
    <mergeCell ref="C17:C19"/>
    <mergeCell ref="C20:C22"/>
    <mergeCell ref="C23:C25"/>
    <mergeCell ref="C26:C28"/>
    <mergeCell ref="C30:C32"/>
    <mergeCell ref="C33:C35"/>
    <mergeCell ref="C36:C38"/>
    <mergeCell ref="C40:C42"/>
    <mergeCell ref="D15:D16"/>
    <mergeCell ref="E15:E16"/>
    <mergeCell ref="F15:F16"/>
    <mergeCell ref="A4:C5"/>
    <mergeCell ref="G4:I5"/>
    <mergeCell ref="D4:E5"/>
    <mergeCell ref="A8:C12"/>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3"/>
  <sheetViews>
    <sheetView tabSelected="1" workbookViewId="0">
      <selection activeCell="A2" sqref="A2:P2"/>
    </sheetView>
  </sheetViews>
  <sheetFormatPr defaultColWidth="9" defaultRowHeight="13.5"/>
  <sheetData>
    <row r="1" ht="22.5" customHeight="1" spans="1:16">
      <c r="A1" s="1" t="s">
        <v>540</v>
      </c>
      <c r="B1" s="1"/>
      <c r="C1" s="1"/>
      <c r="D1" s="1"/>
      <c r="E1" s="1"/>
      <c r="F1" s="1"/>
      <c r="G1" s="1"/>
      <c r="H1" s="1"/>
      <c r="I1" s="1"/>
      <c r="J1" s="1"/>
      <c r="K1" s="1"/>
      <c r="L1" s="1"/>
      <c r="M1" s="1"/>
      <c r="N1" s="1"/>
      <c r="O1" s="1"/>
      <c r="P1" s="1"/>
    </row>
    <row r="2" ht="23.25" spans="1:16">
      <c r="A2" s="2" t="s">
        <v>541</v>
      </c>
      <c r="B2" s="2"/>
      <c r="C2" s="2"/>
      <c r="D2" s="2"/>
      <c r="E2" s="2"/>
      <c r="F2" s="2"/>
      <c r="G2" s="2"/>
      <c r="H2" s="2"/>
      <c r="I2" s="2"/>
      <c r="J2" s="2"/>
      <c r="K2" s="2"/>
      <c r="L2" s="2"/>
      <c r="M2" s="2"/>
      <c r="N2" s="2"/>
      <c r="O2" s="2"/>
      <c r="P2" s="2"/>
    </row>
    <row r="3" ht="25.5" customHeight="1" spans="1:1">
      <c r="A3" s="3" t="s">
        <v>542</v>
      </c>
    </row>
    <row r="4" spans="1:16">
      <c r="A4" s="4" t="s">
        <v>3</v>
      </c>
      <c r="B4" s="5" t="s">
        <v>543</v>
      </c>
      <c r="C4" s="5" t="s">
        <v>6</v>
      </c>
      <c r="D4" s="5" t="s">
        <v>7</v>
      </c>
      <c r="E4" s="5" t="s">
        <v>544</v>
      </c>
      <c r="F4" s="5" t="s">
        <v>545</v>
      </c>
      <c r="G4" s="6" t="s">
        <v>546</v>
      </c>
      <c r="H4" s="5" t="s">
        <v>547</v>
      </c>
      <c r="I4" s="4" t="s">
        <v>548</v>
      </c>
      <c r="J4" s="5"/>
      <c r="K4" s="5"/>
      <c r="L4" s="5"/>
      <c r="M4" s="5"/>
      <c r="N4" s="5" t="s">
        <v>549</v>
      </c>
      <c r="O4" s="5" t="s">
        <v>550</v>
      </c>
      <c r="P4" s="5" t="s">
        <v>109</v>
      </c>
    </row>
    <row r="5" ht="24" spans="1:16">
      <c r="A5" s="4"/>
      <c r="B5" s="5"/>
      <c r="C5" s="5"/>
      <c r="D5" s="5"/>
      <c r="E5" s="5"/>
      <c r="F5" s="5"/>
      <c r="G5" s="5"/>
      <c r="H5" s="5"/>
      <c r="I5" s="10" t="s">
        <v>551</v>
      </c>
      <c r="J5" s="10" t="s">
        <v>552</v>
      </c>
      <c r="K5" s="10" t="s">
        <v>553</v>
      </c>
      <c r="L5" s="10" t="s">
        <v>554</v>
      </c>
      <c r="M5" s="10" t="s">
        <v>555</v>
      </c>
      <c r="N5" s="5"/>
      <c r="O5" s="5"/>
      <c r="P5" s="5"/>
    </row>
    <row r="6" ht="20.25" customHeight="1" spans="1:16">
      <c r="A6" s="7"/>
      <c r="B6" s="8"/>
      <c r="C6" s="8"/>
      <c r="D6" s="8"/>
      <c r="E6" s="8"/>
      <c r="F6" s="8"/>
      <c r="G6" s="8"/>
      <c r="H6" s="8"/>
      <c r="I6" s="8"/>
      <c r="J6" s="8"/>
      <c r="K6" s="8"/>
      <c r="L6" s="8"/>
      <c r="M6" s="8"/>
      <c r="N6" s="8"/>
      <c r="O6" s="8"/>
      <c r="P6" s="10"/>
    </row>
    <row r="7" ht="20.25" customHeight="1" spans="1:16">
      <c r="A7" s="7"/>
      <c r="B7" s="8"/>
      <c r="C7" s="8"/>
      <c r="D7" s="8"/>
      <c r="E7" s="8"/>
      <c r="F7" s="8"/>
      <c r="G7" s="8"/>
      <c r="H7" s="8"/>
      <c r="I7" s="8"/>
      <c r="J7" s="8"/>
      <c r="K7" s="8"/>
      <c r="L7" s="8"/>
      <c r="M7" s="8"/>
      <c r="N7" s="8"/>
      <c r="O7" s="8"/>
      <c r="P7" s="10"/>
    </row>
    <row r="8" ht="20.25" customHeight="1" spans="1:16">
      <c r="A8" s="7"/>
      <c r="B8" s="8"/>
      <c r="C8" s="8"/>
      <c r="D8" s="8"/>
      <c r="E8" s="8"/>
      <c r="F8" s="8"/>
      <c r="G8" s="8"/>
      <c r="H8" s="8"/>
      <c r="I8" s="8"/>
      <c r="J8" s="8"/>
      <c r="K8" s="8"/>
      <c r="L8" s="8"/>
      <c r="M8" s="8"/>
      <c r="N8" s="8"/>
      <c r="O8" s="8"/>
      <c r="P8" s="10"/>
    </row>
    <row r="9" ht="20.25" customHeight="1" spans="1:16">
      <c r="A9" s="7"/>
      <c r="B9" s="8"/>
      <c r="C9" s="8"/>
      <c r="D9" s="8"/>
      <c r="E9" s="8"/>
      <c r="F9" s="8"/>
      <c r="G9" s="8"/>
      <c r="H9" s="8"/>
      <c r="I9" s="8"/>
      <c r="J9" s="8"/>
      <c r="K9" s="8"/>
      <c r="L9" s="8"/>
      <c r="M9" s="8"/>
      <c r="N9" s="8"/>
      <c r="O9" s="8"/>
      <c r="P9" s="8"/>
    </row>
    <row r="10" ht="20.25" customHeight="1" spans="1:16">
      <c r="A10" s="9" t="s">
        <v>113</v>
      </c>
      <c r="B10" s="10"/>
      <c r="C10" s="11" t="s">
        <v>556</v>
      </c>
      <c r="D10" s="11" t="s">
        <v>556</v>
      </c>
      <c r="E10" s="11"/>
      <c r="F10" s="11"/>
      <c r="G10" s="11"/>
      <c r="H10" s="11"/>
      <c r="I10" s="11"/>
      <c r="J10" s="11"/>
      <c r="K10" s="11"/>
      <c r="L10" s="11"/>
      <c r="M10" s="11"/>
      <c r="N10" s="11"/>
      <c r="O10" s="11"/>
      <c r="P10" s="11"/>
    </row>
    <row r="11" spans="1:1">
      <c r="A11" s="12" t="s">
        <v>557</v>
      </c>
    </row>
    <row r="12" spans="1:1">
      <c r="A12" s="12" t="s">
        <v>558</v>
      </c>
    </row>
    <row r="13" spans="1:1">
      <c r="A13" s="12" t="s">
        <v>559</v>
      </c>
    </row>
  </sheetData>
  <mergeCells count="14">
    <mergeCell ref="A1:P1"/>
    <mergeCell ref="A2:P2"/>
    <mergeCell ref="I4:M4"/>
    <mergeCell ref="A4:A5"/>
    <mergeCell ref="B4:B5"/>
    <mergeCell ref="C4:C5"/>
    <mergeCell ref="D4:D5"/>
    <mergeCell ref="E4:E5"/>
    <mergeCell ref="F4:F5"/>
    <mergeCell ref="G4:G5"/>
    <mergeCell ref="H4:H5"/>
    <mergeCell ref="N4:N5"/>
    <mergeCell ref="O4:O5"/>
    <mergeCell ref="P4:P5"/>
  </mergeCells>
  <pageMargins left="0.708661417322835" right="0.708661417322835" top="0.748031496062992" bottom="0.748031496062992" header="0.31496062992126" footer="0.31496062992126"/>
  <pageSetup paperSize="9" scale="92"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附件1</vt:lpstr>
      <vt:lpstr>附件2</vt:lpstr>
      <vt:lpstr>附件3</vt:lpstr>
      <vt:lpstr>附件4</vt:lpstr>
      <vt:lpstr>附件5</vt:lpstr>
      <vt:lpstr>附件6</vt:lpstr>
      <vt:lpstr>附件7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温室有机蔬菜</cp:lastModifiedBy>
  <dcterms:created xsi:type="dcterms:W3CDTF">2006-09-13T11:21:00Z</dcterms:created>
  <dcterms:modified xsi:type="dcterms:W3CDTF">2019-04-10T03:50:30Z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2052-11.1.0.8527</vt:lpwstr>
  </property>
</Properties>
</file>