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_FilterDatabase" localSheetId="0" hidden="1">Sheet3!$A$1:$G$83</definedName>
    <definedName name="_xlnm.Print_Area" localSheetId="0">Sheet3!$4:$83</definedName>
    <definedName name="_xlnm.Print_Titles" localSheetId="0">Sheet3!$1:$3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<sst xmlns="http://schemas.openxmlformats.org/spreadsheetml/2006/main" count="152" uniqueCount="76">
  <si>
    <t>2023年排污权指标回购收储资金使用方案</t>
  </si>
  <si>
    <t>序号</t>
  </si>
  <si>
    <t>地区</t>
  </si>
  <si>
    <t>项目单位</t>
  </si>
  <si>
    <t>指标名称</t>
  </si>
  <si>
    <t>拟回购量（吨）</t>
  </si>
  <si>
    <t>拟回购资金（万元）</t>
  </si>
  <si>
    <t>资金小计 （万元）</t>
  </si>
  <si>
    <t>湘潭</t>
  </si>
  <si>
    <t>湘潭县佳昱玻灯有限公司</t>
  </si>
  <si>
    <t>氮氧化物</t>
  </si>
  <si>
    <t>湘潭县艾力特电化有限公司</t>
  </si>
  <si>
    <t>湖南鑫丽锑业科技有限公司</t>
  </si>
  <si>
    <t>化学需氧量</t>
  </si>
  <si>
    <t>氨氮</t>
  </si>
  <si>
    <t>湘乡市双星皮革有限公司</t>
  </si>
  <si>
    <t>衡阳</t>
  </si>
  <si>
    <t>湖南省康华化肥工业有限责任公司</t>
  </si>
  <si>
    <t xml:space="preserve"> 韶能集团耒阳电力实业有限公司耒杨发电厂   </t>
  </si>
  <si>
    <t>邵阳</t>
  </si>
  <si>
    <t>新邵县十字路环保砖厂</t>
  </si>
  <si>
    <t>新邵县学华新型墙体环保页岩砖厂</t>
  </si>
  <si>
    <t>新邵县芭蕉新型环保材料厂</t>
  </si>
  <si>
    <t>邵阳市先锋纸业有限公司</t>
  </si>
  <si>
    <t>武冈市头堂乡鑫旺再生纸厂</t>
  </si>
  <si>
    <t>武冈市龙溪新型建筑材料厂</t>
  </si>
  <si>
    <t>武冈市双牌镇太源页岩砖厂</t>
  </si>
  <si>
    <t>邵阳市富华化工有限公司</t>
  </si>
  <si>
    <t>隆回县司门前镇蚁子界建筑材料有限公司</t>
  </si>
  <si>
    <t>隆回县滩头大坡环保砖厂</t>
  </si>
  <si>
    <t>邵东县桐江造纸厂</t>
  </si>
  <si>
    <t>湖南省鑫龙新材料科技有限公司</t>
  </si>
  <si>
    <t>邵东市廉桥造纸有限责任公司</t>
  </si>
  <si>
    <t>邵东县齐合造纸有限公司</t>
  </si>
  <si>
    <t>邵东县金盛焦化有限责任公司</t>
  </si>
  <si>
    <t>邵阳县马塘湾煤矿</t>
  </si>
  <si>
    <t>湖南九盛食品有限公司</t>
  </si>
  <si>
    <t>岳阳</t>
  </si>
  <si>
    <t>华容县昊天化工实业有限公司</t>
  </si>
  <si>
    <t>常德</t>
  </si>
  <si>
    <t>湖南中冶美隆纸业有限公司</t>
  </si>
  <si>
    <t>湖南杰新纺织印染有限公司</t>
  </si>
  <si>
    <t>常德市鼎城洞庭纸业有限公司</t>
  </si>
  <si>
    <t>湖南省紫阳麻业有限公司</t>
  </si>
  <si>
    <t>张家界</t>
  </si>
  <si>
    <t>张家界市桑梓综合利用发电厂有限责任公司</t>
  </si>
  <si>
    <t>益阳</t>
  </si>
  <si>
    <t>安化凤鸣页岩砖厂</t>
  </si>
  <si>
    <t>安化县五一微合金冶炼厂</t>
  </si>
  <si>
    <t>安化县清塘镇煤矿有限公司</t>
  </si>
  <si>
    <t>安化县清大砖厂</t>
  </si>
  <si>
    <t>安化县胜军页岩砖厂</t>
  </si>
  <si>
    <t>安化县大福福欣特种红砖厂</t>
  </si>
  <si>
    <t>安化县乐安镇真正砖厂</t>
  </si>
  <si>
    <t>安化县槎溪页岩砖厂</t>
  </si>
  <si>
    <t>桃江县古杉再生纸厂</t>
  </si>
  <si>
    <t>桃江县五福纸业有限责任公司</t>
  </si>
  <si>
    <t>桃江县灰山港镇朋友环保石灰厂</t>
  </si>
  <si>
    <t>桃江县五羊再生纸业有限公司</t>
  </si>
  <si>
    <t>桃江县鑫旺建材有限公司</t>
  </si>
  <si>
    <t>益阳大通湖光辉纸业有限公司</t>
  </si>
  <si>
    <t>益阳市大通湖东洞庭植物开发利用有限公司</t>
  </si>
  <si>
    <t>沅江纸业有限责任公司</t>
  </si>
  <si>
    <t>永州</t>
  </si>
  <si>
    <t>永州湘江纸业有限责任公司</t>
  </si>
  <si>
    <t>新田县龙泉纸业有限公司</t>
  </si>
  <si>
    <t>道县鑫利锰业有限公司</t>
  </si>
  <si>
    <t>怀化</t>
  </si>
  <si>
    <t>洪江区建翔建筑材料有限公司</t>
  </si>
  <si>
    <t>通道侗族自治县新科页岩机砖厂</t>
  </si>
  <si>
    <t>芷江公坪金时代页岩砖厂</t>
  </si>
  <si>
    <t>芷江顺民页岩砖厂</t>
  </si>
  <si>
    <t>芷江化肥工业有限公司</t>
  </si>
  <si>
    <t>会同县马鞍机制木炭厂</t>
  </si>
  <si>
    <t>湘西</t>
  </si>
  <si>
    <t>湘西吉庄环保科技有限公司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</si>
</sst>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pane ySplit="3" topLeftCell="A58" activePane="bottomLeft" state="frozen"/>
      <selection/>
      <selection pane="bottomLeft" activeCell="F70" sqref="F70"/>
    </sheetView>
  </sheetViews>
  <sheetFormatPr defaultColWidth="8" defaultRowHeight="13.5" outlineLevelCol="6"/>
  <cols>
    <col min="1" max="1" width="8.625" style="3" customWidth="1"/>
    <col min="2" max="2" width="10.375" style="3" customWidth="1"/>
    <col min="3" max="3" width="32.625" style="3" customWidth="1"/>
    <col min="4" max="4" width="15.25" style="3" customWidth="1"/>
    <col min="5" max="5" width="17.375" style="3" customWidth="1"/>
    <col min="6" max="7" width="13.625" style="3" customWidth="1"/>
    <col min="8" max="16377" width="8" customWidth="1"/>
  </cols>
  <sheetData>
    <row r="1" ht="3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32" customHeight="1" spans="1:7">
      <c r="A3" s="5"/>
      <c r="B3" s="5"/>
      <c r="C3" s="5"/>
      <c r="D3" s="5"/>
      <c r="E3" s="5"/>
      <c r="F3" s="5"/>
      <c r="G3" s="7"/>
    </row>
    <row r="4" ht="40" customHeight="1" spans="1:7">
      <c r="A4" s="8">
        <v>1</v>
      </c>
      <c r="B4" s="8" t="s">
        <v>8</v>
      </c>
      <c r="C4" s="8" t="s">
        <v>9</v>
      </c>
      <c r="D4" s="8" t="s">
        <v>10</v>
      </c>
      <c r="E4" s="9">
        <v>18</v>
      </c>
      <c r="F4" s="9">
        <v>45</v>
      </c>
      <c r="G4" s="9">
        <v>45</v>
      </c>
    </row>
    <row r="5" ht="40" customHeight="1" spans="1:7">
      <c r="A5" s="8">
        <v>2</v>
      </c>
      <c r="B5" s="8"/>
      <c r="C5" s="8" t="s">
        <v>11</v>
      </c>
      <c r="D5" s="8" t="s">
        <v>10</v>
      </c>
      <c r="E5" s="9">
        <v>7.3</v>
      </c>
      <c r="F5" s="9">
        <v>18.25</v>
      </c>
      <c r="G5" s="9">
        <v>18.25</v>
      </c>
    </row>
    <row r="6" ht="20" customHeight="1" spans="1:7">
      <c r="A6" s="8">
        <v>3</v>
      </c>
      <c r="B6" s="8"/>
      <c r="C6" s="8" t="s">
        <v>12</v>
      </c>
      <c r="D6" s="8" t="s">
        <v>13</v>
      </c>
      <c r="E6" s="9">
        <v>0.833</v>
      </c>
      <c r="F6" s="9">
        <v>1.666</v>
      </c>
      <c r="G6" s="10">
        <f>SUM(F6:F8)</f>
        <v>2.4574</v>
      </c>
    </row>
    <row r="7" ht="20" customHeight="1" spans="1:7">
      <c r="A7" s="8"/>
      <c r="B7" s="8"/>
      <c r="C7" s="8"/>
      <c r="D7" s="8" t="s">
        <v>14</v>
      </c>
      <c r="E7" s="9">
        <v>0.1666</v>
      </c>
      <c r="F7" s="9">
        <v>0.6664</v>
      </c>
      <c r="G7" s="11"/>
    </row>
    <row r="8" ht="20" customHeight="1" spans="1:7">
      <c r="A8" s="8"/>
      <c r="B8" s="8"/>
      <c r="C8" s="8"/>
      <c r="D8" s="8" t="s">
        <v>10</v>
      </c>
      <c r="E8" s="9">
        <v>0.05</v>
      </c>
      <c r="F8" s="9">
        <v>0.125</v>
      </c>
      <c r="G8" s="12"/>
    </row>
    <row r="9" ht="20" customHeight="1" spans="1:7">
      <c r="A9" s="8">
        <v>4</v>
      </c>
      <c r="B9" s="8"/>
      <c r="C9" s="8" t="s">
        <v>15</v>
      </c>
      <c r="D9" s="8" t="s">
        <v>13</v>
      </c>
      <c r="E9" s="9">
        <v>3.332</v>
      </c>
      <c r="F9" s="9">
        <v>6.664</v>
      </c>
      <c r="G9" s="10">
        <f>F9+F10+F11</f>
        <v>8.9632</v>
      </c>
    </row>
    <row r="10" ht="20" customHeight="1" spans="1:7">
      <c r="A10" s="8"/>
      <c r="B10" s="8"/>
      <c r="C10" s="8"/>
      <c r="D10" s="8" t="s">
        <v>14</v>
      </c>
      <c r="E10" s="9">
        <v>0.4998</v>
      </c>
      <c r="F10" s="9">
        <v>1.9992</v>
      </c>
      <c r="G10" s="11"/>
    </row>
    <row r="11" ht="20" customHeight="1" spans="1:7">
      <c r="A11" s="8"/>
      <c r="B11" s="8"/>
      <c r="C11" s="8"/>
      <c r="D11" s="8" t="s">
        <v>10</v>
      </c>
      <c r="E11" s="9">
        <v>0.12</v>
      </c>
      <c r="F11" s="9">
        <v>0.3</v>
      </c>
      <c r="G11" s="12"/>
    </row>
    <row r="12" ht="40" customHeight="1" spans="1:7">
      <c r="A12" s="8">
        <v>5</v>
      </c>
      <c r="B12" s="8" t="s">
        <v>16</v>
      </c>
      <c r="C12" s="8" t="s">
        <v>17</v>
      </c>
      <c r="D12" s="8" t="s">
        <v>13</v>
      </c>
      <c r="E12" s="9">
        <v>50</v>
      </c>
      <c r="F12" s="9">
        <v>100</v>
      </c>
      <c r="G12" s="10">
        <v>100</v>
      </c>
    </row>
    <row r="13" ht="40" customHeight="1" spans="1:7">
      <c r="A13" s="8">
        <v>6</v>
      </c>
      <c r="B13" s="8"/>
      <c r="C13" s="8" t="s">
        <v>18</v>
      </c>
      <c r="D13" s="8" t="s">
        <v>10</v>
      </c>
      <c r="E13" s="9">
        <v>12</v>
      </c>
      <c r="F13" s="9">
        <v>30</v>
      </c>
      <c r="G13" s="9">
        <v>30</v>
      </c>
    </row>
    <row r="14" ht="40" customHeight="1" spans="1:7">
      <c r="A14" s="8">
        <v>7</v>
      </c>
      <c r="B14" s="13" t="s">
        <v>19</v>
      </c>
      <c r="C14" s="8" t="s">
        <v>20</v>
      </c>
      <c r="D14" s="8" t="s">
        <v>10</v>
      </c>
      <c r="E14" s="8">
        <v>3.76</v>
      </c>
      <c r="F14" s="8">
        <v>9.4</v>
      </c>
      <c r="G14" s="8">
        <v>9.4</v>
      </c>
    </row>
    <row r="15" s="2" customFormat="1" ht="40" customHeight="1" spans="1:7">
      <c r="A15" s="8">
        <v>8</v>
      </c>
      <c r="B15" s="14"/>
      <c r="C15" s="8" t="s">
        <v>21</v>
      </c>
      <c r="D15" s="8" t="s">
        <v>10</v>
      </c>
      <c r="E15" s="8">
        <v>5.55</v>
      </c>
      <c r="F15" s="8">
        <v>13.875</v>
      </c>
      <c r="G15" s="8">
        <v>13.875</v>
      </c>
    </row>
    <row r="16" s="2" customFormat="1" ht="40" customHeight="1" spans="1:7">
      <c r="A16" s="8">
        <v>9</v>
      </c>
      <c r="B16" s="14"/>
      <c r="C16" s="8" t="s">
        <v>22</v>
      </c>
      <c r="D16" s="8" t="s">
        <v>10</v>
      </c>
      <c r="E16" s="8">
        <v>5.25</v>
      </c>
      <c r="F16" s="8">
        <v>13.125</v>
      </c>
      <c r="G16" s="8">
        <v>13.125</v>
      </c>
    </row>
    <row r="17" ht="20" customHeight="1" spans="1:7">
      <c r="A17" s="8">
        <v>10</v>
      </c>
      <c r="B17" s="14"/>
      <c r="C17" s="8" t="s">
        <v>23</v>
      </c>
      <c r="D17" s="9" t="s">
        <v>13</v>
      </c>
      <c r="E17" s="9">
        <v>14.7407</v>
      </c>
      <c r="F17" s="9">
        <v>29.4814</v>
      </c>
      <c r="G17" s="10">
        <v>30.0316</v>
      </c>
    </row>
    <row r="18" ht="20" customHeight="1" spans="1:7">
      <c r="A18" s="8"/>
      <c r="B18" s="14"/>
      <c r="C18" s="8"/>
      <c r="D18" s="9" t="s">
        <v>14</v>
      </c>
      <c r="E18" s="9">
        <v>0.0058</v>
      </c>
      <c r="F18" s="9">
        <f>E18*4</f>
        <v>0.0232</v>
      </c>
      <c r="G18" s="11"/>
    </row>
    <row r="19" ht="20" customHeight="1" spans="1:7">
      <c r="A19" s="8"/>
      <c r="B19" s="14"/>
      <c r="C19" s="8"/>
      <c r="D19" s="9" t="s">
        <v>10</v>
      </c>
      <c r="E19" s="8">
        <v>0.2108</v>
      </c>
      <c r="F19" s="9">
        <v>0.527</v>
      </c>
      <c r="G19" s="12"/>
    </row>
    <row r="20" ht="25" customHeight="1" spans="1:7">
      <c r="A20" s="8">
        <v>11</v>
      </c>
      <c r="B20" s="14"/>
      <c r="C20" s="8" t="s">
        <v>24</v>
      </c>
      <c r="D20" s="9" t="s">
        <v>13</v>
      </c>
      <c r="E20" s="8">
        <v>16.4158</v>
      </c>
      <c r="F20" s="9">
        <v>32.8316</v>
      </c>
      <c r="G20" s="10">
        <f>F20+F21</f>
        <v>36.4568</v>
      </c>
    </row>
    <row r="21" ht="25" customHeight="1" spans="1:7">
      <c r="A21" s="8"/>
      <c r="B21" s="14"/>
      <c r="C21" s="8"/>
      <c r="D21" s="9" t="s">
        <v>14</v>
      </c>
      <c r="E21" s="8">
        <v>0.9063</v>
      </c>
      <c r="F21" s="9">
        <v>3.6252</v>
      </c>
      <c r="G21" s="12"/>
    </row>
    <row r="22" ht="40" customHeight="1" spans="1:7">
      <c r="A22" s="8">
        <v>12</v>
      </c>
      <c r="B22" s="14"/>
      <c r="C22" s="9" t="s">
        <v>25</v>
      </c>
      <c r="D22" s="9" t="s">
        <v>10</v>
      </c>
      <c r="E22" s="8">
        <v>10.2792</v>
      </c>
      <c r="F22" s="9">
        <v>25.698</v>
      </c>
      <c r="G22" s="9">
        <v>25.698</v>
      </c>
    </row>
    <row r="23" ht="40" customHeight="1" spans="1:7">
      <c r="A23" s="8">
        <v>13</v>
      </c>
      <c r="B23" s="14"/>
      <c r="C23" s="9" t="s">
        <v>26</v>
      </c>
      <c r="D23" s="9" t="s">
        <v>10</v>
      </c>
      <c r="E23" s="8">
        <v>6.215</v>
      </c>
      <c r="F23" s="9">
        <v>15.5375</v>
      </c>
      <c r="G23" s="9">
        <v>15.5375</v>
      </c>
    </row>
    <row r="24" ht="25" customHeight="1" spans="1:7">
      <c r="A24" s="8">
        <v>14</v>
      </c>
      <c r="B24" s="14"/>
      <c r="C24" s="9" t="s">
        <v>27</v>
      </c>
      <c r="D24" s="9" t="s">
        <v>13</v>
      </c>
      <c r="E24" s="8">
        <v>6.6598</v>
      </c>
      <c r="F24" s="9">
        <v>13.3196</v>
      </c>
      <c r="G24" s="10">
        <f>F24+F25</f>
        <v>15.022</v>
      </c>
    </row>
    <row r="25" ht="25" customHeight="1" spans="1:7">
      <c r="A25" s="8"/>
      <c r="B25" s="14"/>
      <c r="C25" s="9"/>
      <c r="D25" s="9" t="s">
        <v>14</v>
      </c>
      <c r="E25" s="9">
        <v>0.4256</v>
      </c>
      <c r="F25" s="9">
        <v>1.7024</v>
      </c>
      <c r="G25" s="12"/>
    </row>
    <row r="26" ht="40" customHeight="1" spans="1:7">
      <c r="A26" s="8">
        <v>15</v>
      </c>
      <c r="B26" s="14"/>
      <c r="C26" s="9" t="s">
        <v>28</v>
      </c>
      <c r="D26" s="9" t="s">
        <v>10</v>
      </c>
      <c r="E26" s="9">
        <v>9.77</v>
      </c>
      <c r="F26" s="9">
        <f>E26*2.5</f>
        <v>24.425</v>
      </c>
      <c r="G26" s="9">
        <v>24.425</v>
      </c>
    </row>
    <row r="27" ht="40" customHeight="1" spans="1:7">
      <c r="A27" s="8">
        <v>16</v>
      </c>
      <c r="B27" s="14"/>
      <c r="C27" s="9" t="s">
        <v>29</v>
      </c>
      <c r="D27" s="9" t="s">
        <v>10</v>
      </c>
      <c r="E27" s="9">
        <v>2.06</v>
      </c>
      <c r="F27" s="9">
        <v>5.15</v>
      </c>
      <c r="G27" s="9">
        <v>5.15</v>
      </c>
    </row>
    <row r="28" ht="40" customHeight="1" spans="1:7">
      <c r="A28" s="8">
        <v>17</v>
      </c>
      <c r="B28" s="14"/>
      <c r="C28" s="9" t="s">
        <v>30</v>
      </c>
      <c r="D28" s="9" t="s">
        <v>13</v>
      </c>
      <c r="E28" s="9">
        <v>11.0838</v>
      </c>
      <c r="F28" s="9">
        <v>22.1676</v>
      </c>
      <c r="G28" s="9">
        <v>22.1676</v>
      </c>
    </row>
    <row r="29" ht="40" customHeight="1" spans="1:7">
      <c r="A29" s="8">
        <v>18</v>
      </c>
      <c r="B29" s="14"/>
      <c r="C29" s="9" t="s">
        <v>31</v>
      </c>
      <c r="D29" s="9" t="s">
        <v>13</v>
      </c>
      <c r="E29" s="9">
        <v>21.841</v>
      </c>
      <c r="F29" s="9">
        <v>43.682</v>
      </c>
      <c r="G29" s="9">
        <v>43.682</v>
      </c>
    </row>
    <row r="30" ht="25" customHeight="1" spans="1:7">
      <c r="A30" s="8">
        <v>19</v>
      </c>
      <c r="B30" s="14"/>
      <c r="C30" s="9" t="s">
        <v>32</v>
      </c>
      <c r="D30" s="9" t="s">
        <v>14</v>
      </c>
      <c r="E30" s="9">
        <v>1.5117</v>
      </c>
      <c r="F30" s="9">
        <v>6.0468</v>
      </c>
      <c r="G30" s="10">
        <f>F30+F31</f>
        <v>16.3968</v>
      </c>
    </row>
    <row r="31" ht="25" customHeight="1" spans="1:7">
      <c r="A31" s="8"/>
      <c r="B31" s="14"/>
      <c r="C31" s="9"/>
      <c r="D31" s="9" t="s">
        <v>10</v>
      </c>
      <c r="E31" s="9">
        <v>4.14</v>
      </c>
      <c r="F31" s="9">
        <v>10.35</v>
      </c>
      <c r="G31" s="12"/>
    </row>
    <row r="32" ht="25" customHeight="1" spans="1:7">
      <c r="A32" s="8">
        <v>20</v>
      </c>
      <c r="B32" s="14"/>
      <c r="C32" s="9" t="s">
        <v>33</v>
      </c>
      <c r="D32" s="9" t="s">
        <v>13</v>
      </c>
      <c r="E32" s="9">
        <v>10.0176</v>
      </c>
      <c r="F32" s="9">
        <v>20.0352</v>
      </c>
      <c r="G32" s="10">
        <f>F32+F33</f>
        <v>24.7496</v>
      </c>
    </row>
    <row r="33" ht="25" customHeight="1" spans="1:7">
      <c r="A33" s="8"/>
      <c r="B33" s="14"/>
      <c r="C33" s="9"/>
      <c r="D33" s="9" t="s">
        <v>14</v>
      </c>
      <c r="E33" s="9">
        <v>1.1786</v>
      </c>
      <c r="F33" s="9">
        <v>4.7144</v>
      </c>
      <c r="G33" s="12"/>
    </row>
    <row r="34" ht="25" customHeight="1" spans="1:7">
      <c r="A34" s="8">
        <v>21</v>
      </c>
      <c r="B34" s="14"/>
      <c r="C34" s="9" t="s">
        <v>34</v>
      </c>
      <c r="D34" s="9" t="s">
        <v>13</v>
      </c>
      <c r="E34" s="9">
        <v>8.0656</v>
      </c>
      <c r="F34" s="9">
        <v>16.1312</v>
      </c>
      <c r="G34" s="10">
        <v>17.436</v>
      </c>
    </row>
    <row r="35" ht="25" customHeight="1" spans="1:7">
      <c r="A35" s="8"/>
      <c r="B35" s="14"/>
      <c r="C35" s="9"/>
      <c r="D35" s="9" t="s">
        <v>14</v>
      </c>
      <c r="E35" s="9">
        <v>0.3262</v>
      </c>
      <c r="F35" s="9">
        <v>1.3048</v>
      </c>
      <c r="G35" s="12"/>
    </row>
    <row r="36" ht="40" customHeight="1" spans="1:7">
      <c r="A36" s="8">
        <v>22</v>
      </c>
      <c r="B36" s="14"/>
      <c r="C36" s="9" t="s">
        <v>35</v>
      </c>
      <c r="D36" s="9" t="s">
        <v>13</v>
      </c>
      <c r="E36" s="9">
        <v>4.267</v>
      </c>
      <c r="F36" s="9">
        <v>8.534</v>
      </c>
      <c r="G36" s="9">
        <v>8.534</v>
      </c>
    </row>
    <row r="37" ht="40" customHeight="1" spans="1:7">
      <c r="A37" s="8">
        <v>23</v>
      </c>
      <c r="B37" s="15"/>
      <c r="C37" s="9" t="s">
        <v>36</v>
      </c>
      <c r="D37" s="9" t="s">
        <v>13</v>
      </c>
      <c r="E37" s="9">
        <v>32.0846</v>
      </c>
      <c r="F37" s="9">
        <v>64.1692</v>
      </c>
      <c r="G37" s="9">
        <v>64.1692</v>
      </c>
    </row>
    <row r="38" ht="25" customHeight="1" spans="1:7">
      <c r="A38" s="8">
        <v>24</v>
      </c>
      <c r="B38" s="8" t="s">
        <v>37</v>
      </c>
      <c r="C38" s="8" t="s">
        <v>38</v>
      </c>
      <c r="D38" s="8" t="s">
        <v>13</v>
      </c>
      <c r="E38" s="9">
        <v>100</v>
      </c>
      <c r="F38" s="9">
        <v>200</v>
      </c>
      <c r="G38" s="10">
        <v>235</v>
      </c>
    </row>
    <row r="39" ht="25" customHeight="1" spans="1:7">
      <c r="A39" s="8"/>
      <c r="B39" s="8"/>
      <c r="C39" s="8"/>
      <c r="D39" s="8" t="s">
        <v>14</v>
      </c>
      <c r="E39" s="9">
        <v>8.75</v>
      </c>
      <c r="F39" s="9">
        <v>35</v>
      </c>
      <c r="G39" s="12"/>
    </row>
    <row r="40" ht="40" customHeight="1" spans="1:7">
      <c r="A40" s="8">
        <v>25</v>
      </c>
      <c r="B40" s="8" t="s">
        <v>39</v>
      </c>
      <c r="C40" s="8" t="s">
        <v>40</v>
      </c>
      <c r="D40" s="8" t="s">
        <v>13</v>
      </c>
      <c r="E40" s="9">
        <v>50</v>
      </c>
      <c r="F40" s="9">
        <v>100</v>
      </c>
      <c r="G40" s="10">
        <v>100</v>
      </c>
    </row>
    <row r="41" ht="40" customHeight="1" spans="1:7">
      <c r="A41" s="8">
        <v>26</v>
      </c>
      <c r="B41" s="8"/>
      <c r="C41" s="8" t="s">
        <v>41</v>
      </c>
      <c r="D41" s="8" t="s">
        <v>10</v>
      </c>
      <c r="E41" s="8">
        <v>7.212</v>
      </c>
      <c r="F41" s="9">
        <v>18.03</v>
      </c>
      <c r="G41" s="9">
        <v>18.03</v>
      </c>
    </row>
    <row r="42" ht="25" customHeight="1" spans="1:7">
      <c r="A42" s="8">
        <v>27</v>
      </c>
      <c r="B42" s="8"/>
      <c r="C42" s="8" t="s">
        <v>42</v>
      </c>
      <c r="D42" s="8" t="s">
        <v>13</v>
      </c>
      <c r="E42" s="8">
        <v>24.056</v>
      </c>
      <c r="F42" s="9">
        <f>E42*2</f>
        <v>48.112</v>
      </c>
      <c r="G42" s="10">
        <f>F42+F43</f>
        <v>57.096</v>
      </c>
    </row>
    <row r="43" ht="25" customHeight="1" spans="1:7">
      <c r="A43" s="8"/>
      <c r="B43" s="8"/>
      <c r="C43" s="8"/>
      <c r="D43" s="8" t="s">
        <v>14</v>
      </c>
      <c r="E43" s="8">
        <v>2.246</v>
      </c>
      <c r="F43" s="8">
        <f>E43*4</f>
        <v>8.984</v>
      </c>
      <c r="G43" s="12"/>
    </row>
    <row r="44" ht="20" customHeight="1" spans="1:7">
      <c r="A44" s="8">
        <v>28</v>
      </c>
      <c r="B44" s="8"/>
      <c r="C44" s="9" t="s">
        <v>43</v>
      </c>
      <c r="D44" s="8" t="s">
        <v>13</v>
      </c>
      <c r="E44" s="9">
        <v>112.45</v>
      </c>
      <c r="F44" s="9">
        <v>224.9</v>
      </c>
      <c r="G44" s="10">
        <f>F44+F45+F46</f>
        <v>249</v>
      </c>
    </row>
    <row r="45" ht="20" customHeight="1" spans="1:7">
      <c r="A45" s="8"/>
      <c r="B45" s="8"/>
      <c r="C45" s="9"/>
      <c r="D45" s="8" t="s">
        <v>10</v>
      </c>
      <c r="E45" s="8">
        <v>3.82</v>
      </c>
      <c r="F45" s="8">
        <f>E45*2.5</f>
        <v>9.55</v>
      </c>
      <c r="G45" s="11"/>
    </row>
    <row r="46" ht="20" customHeight="1" spans="1:7">
      <c r="A46" s="8"/>
      <c r="B46" s="8"/>
      <c r="C46" s="9"/>
      <c r="D46" s="8" t="s">
        <v>14</v>
      </c>
      <c r="E46" s="8">
        <v>3.6375</v>
      </c>
      <c r="F46" s="8">
        <v>14.55</v>
      </c>
      <c r="G46" s="12"/>
    </row>
    <row r="47" ht="40" customHeight="1" spans="1:7">
      <c r="A47" s="8">
        <v>29</v>
      </c>
      <c r="B47" s="8" t="s">
        <v>44</v>
      </c>
      <c r="C47" s="8" t="s">
        <v>45</v>
      </c>
      <c r="D47" s="8" t="s">
        <v>10</v>
      </c>
      <c r="E47" s="9">
        <v>42</v>
      </c>
      <c r="F47" s="9">
        <v>105</v>
      </c>
      <c r="G47" s="9">
        <v>105</v>
      </c>
    </row>
    <row r="48" ht="40" customHeight="1" spans="1:7">
      <c r="A48" s="8">
        <v>30</v>
      </c>
      <c r="B48" s="13" t="s">
        <v>46</v>
      </c>
      <c r="C48" s="8" t="s">
        <v>47</v>
      </c>
      <c r="D48" s="8" t="s">
        <v>10</v>
      </c>
      <c r="E48" s="9">
        <v>8.58825</v>
      </c>
      <c r="F48" s="9">
        <v>21.47</v>
      </c>
      <c r="G48" s="9">
        <v>21.47</v>
      </c>
    </row>
    <row r="49" ht="25" customHeight="1" spans="1:7">
      <c r="A49" s="8">
        <v>31</v>
      </c>
      <c r="B49" s="14"/>
      <c r="C49" s="8" t="s">
        <v>48</v>
      </c>
      <c r="D49" s="8" t="s">
        <v>13</v>
      </c>
      <c r="E49" s="9">
        <v>0.833</v>
      </c>
      <c r="F49" s="9">
        <v>1.666</v>
      </c>
      <c r="G49" s="10">
        <f>F49+F50</f>
        <v>2.416</v>
      </c>
    </row>
    <row r="50" ht="25" customHeight="1" spans="1:7">
      <c r="A50" s="8"/>
      <c r="B50" s="14"/>
      <c r="C50" s="8"/>
      <c r="D50" s="8" t="s">
        <v>10</v>
      </c>
      <c r="E50" s="8">
        <v>0.3</v>
      </c>
      <c r="F50" s="8">
        <v>0.75</v>
      </c>
      <c r="G50" s="12"/>
    </row>
    <row r="51" ht="25" customHeight="1" spans="1:7">
      <c r="A51" s="8">
        <v>32</v>
      </c>
      <c r="B51" s="14"/>
      <c r="C51" s="8" t="s">
        <v>49</v>
      </c>
      <c r="D51" s="8" t="s">
        <v>13</v>
      </c>
      <c r="E51" s="9">
        <v>7.8835</v>
      </c>
      <c r="F51" s="9">
        <v>15.767</v>
      </c>
      <c r="G51" s="10">
        <f>F51+F52</f>
        <v>15.867</v>
      </c>
    </row>
    <row r="52" ht="25" customHeight="1" spans="1:7">
      <c r="A52" s="8"/>
      <c r="B52" s="14"/>
      <c r="C52" s="8"/>
      <c r="D52" s="8" t="s">
        <v>14</v>
      </c>
      <c r="E52" s="8">
        <v>0.025</v>
      </c>
      <c r="F52" s="8">
        <v>0.1</v>
      </c>
      <c r="G52" s="12"/>
    </row>
    <row r="53" ht="40" customHeight="1" spans="1:7">
      <c r="A53" s="8">
        <v>33</v>
      </c>
      <c r="B53" s="14"/>
      <c r="C53" s="8" t="s">
        <v>50</v>
      </c>
      <c r="D53" s="8" t="s">
        <v>10</v>
      </c>
      <c r="E53" s="9">
        <v>8.0963</v>
      </c>
      <c r="F53" s="9">
        <v>20.2407</v>
      </c>
      <c r="G53" s="9">
        <v>20.2407</v>
      </c>
    </row>
    <row r="54" ht="40" customHeight="1" spans="1:7">
      <c r="A54" s="8">
        <v>34</v>
      </c>
      <c r="B54" s="14"/>
      <c r="C54" s="8" t="s">
        <v>51</v>
      </c>
      <c r="D54" s="8" t="s">
        <v>10</v>
      </c>
      <c r="E54" s="9">
        <v>5.14</v>
      </c>
      <c r="F54" s="9">
        <v>12.85</v>
      </c>
      <c r="G54" s="9">
        <v>12.85</v>
      </c>
    </row>
    <row r="55" ht="40" customHeight="1" spans="1:7">
      <c r="A55" s="8">
        <v>35</v>
      </c>
      <c r="B55" s="14"/>
      <c r="C55" s="8" t="s">
        <v>52</v>
      </c>
      <c r="D55" s="8" t="s">
        <v>10</v>
      </c>
      <c r="E55" s="9">
        <v>4.0331</v>
      </c>
      <c r="F55" s="9">
        <v>10.0827</v>
      </c>
      <c r="G55" s="9">
        <v>10.0827</v>
      </c>
    </row>
    <row r="56" ht="40" customHeight="1" spans="1:7">
      <c r="A56" s="8">
        <v>36</v>
      </c>
      <c r="B56" s="14"/>
      <c r="C56" s="8" t="s">
        <v>53</v>
      </c>
      <c r="D56" s="8" t="s">
        <v>10</v>
      </c>
      <c r="E56" s="9">
        <v>4.895</v>
      </c>
      <c r="F56" s="9">
        <v>12.2375</v>
      </c>
      <c r="G56" s="9">
        <v>12.2375</v>
      </c>
    </row>
    <row r="57" ht="40" customHeight="1" spans="1:7">
      <c r="A57" s="8">
        <v>37</v>
      </c>
      <c r="B57" s="14"/>
      <c r="C57" s="8" t="s">
        <v>54</v>
      </c>
      <c r="D57" s="8" t="s">
        <v>10</v>
      </c>
      <c r="E57" s="9">
        <v>0.55</v>
      </c>
      <c r="F57" s="9">
        <v>1.375</v>
      </c>
      <c r="G57" s="9">
        <v>1.375</v>
      </c>
    </row>
    <row r="58" ht="25" customHeight="1" spans="1:7">
      <c r="A58" s="8">
        <v>38</v>
      </c>
      <c r="B58" s="14"/>
      <c r="C58" s="8" t="s">
        <v>55</v>
      </c>
      <c r="D58" s="8" t="s">
        <v>13</v>
      </c>
      <c r="E58" s="9">
        <v>0.4931</v>
      </c>
      <c r="F58" s="9">
        <f t="shared" ref="F58:F62" si="0">E58*2</f>
        <v>0.9862</v>
      </c>
      <c r="G58" s="10">
        <f>F58+F59</f>
        <v>4.6542</v>
      </c>
    </row>
    <row r="59" ht="25" customHeight="1" spans="1:7">
      <c r="A59" s="8"/>
      <c r="B59" s="14"/>
      <c r="C59" s="8"/>
      <c r="D59" s="8" t="s">
        <v>10</v>
      </c>
      <c r="E59" s="9">
        <v>1.4672</v>
      </c>
      <c r="F59" s="8">
        <v>3.668</v>
      </c>
      <c r="G59" s="12"/>
    </row>
    <row r="60" ht="40" customHeight="1" spans="1:7">
      <c r="A60" s="8">
        <v>39</v>
      </c>
      <c r="B60" s="14"/>
      <c r="C60" s="8" t="s">
        <v>56</v>
      </c>
      <c r="D60" s="8" t="s">
        <v>13</v>
      </c>
      <c r="E60" s="8">
        <v>2.7018</v>
      </c>
      <c r="F60" s="8">
        <v>5.4036</v>
      </c>
      <c r="G60" s="8">
        <v>5.4036</v>
      </c>
    </row>
    <row r="61" ht="40" customHeight="1" spans="1:7">
      <c r="A61" s="8">
        <v>40</v>
      </c>
      <c r="B61" s="14"/>
      <c r="C61" s="8" t="s">
        <v>57</v>
      </c>
      <c r="D61" s="8" t="s">
        <v>10</v>
      </c>
      <c r="E61" s="9">
        <v>1.5</v>
      </c>
      <c r="F61" s="9">
        <v>3.75</v>
      </c>
      <c r="G61" s="9">
        <v>3.75</v>
      </c>
    </row>
    <row r="62" ht="20" customHeight="1" spans="1:7">
      <c r="A62" s="8">
        <v>41</v>
      </c>
      <c r="B62" s="14"/>
      <c r="C62" s="8" t="s">
        <v>58</v>
      </c>
      <c r="D62" s="8" t="s">
        <v>13</v>
      </c>
      <c r="E62" s="9">
        <v>0.5497</v>
      </c>
      <c r="F62" s="9">
        <f t="shared" si="0"/>
        <v>1.0994</v>
      </c>
      <c r="G62" s="10">
        <v>3.1872</v>
      </c>
    </row>
    <row r="63" ht="20" customHeight="1" spans="1:7">
      <c r="A63" s="8"/>
      <c r="B63" s="14"/>
      <c r="C63" s="8"/>
      <c r="D63" s="8" t="s">
        <v>14</v>
      </c>
      <c r="E63" s="8">
        <v>0.4282</v>
      </c>
      <c r="F63" s="8">
        <v>1.7128</v>
      </c>
      <c r="G63" s="11"/>
    </row>
    <row r="64" ht="20" customHeight="1" spans="1:7">
      <c r="A64" s="8"/>
      <c r="B64" s="14"/>
      <c r="C64" s="8"/>
      <c r="D64" s="8" t="s">
        <v>10</v>
      </c>
      <c r="E64" s="8">
        <v>0.15</v>
      </c>
      <c r="F64" s="8">
        <v>0.375</v>
      </c>
      <c r="G64" s="12"/>
    </row>
    <row r="65" ht="40" customHeight="1" spans="1:7">
      <c r="A65" s="8">
        <v>42</v>
      </c>
      <c r="B65" s="14"/>
      <c r="C65" s="8" t="s">
        <v>59</v>
      </c>
      <c r="D65" s="8" t="s">
        <v>13</v>
      </c>
      <c r="E65" s="8">
        <v>1.171</v>
      </c>
      <c r="F65" s="8">
        <v>2.342</v>
      </c>
      <c r="G65" s="8">
        <v>2.342</v>
      </c>
    </row>
    <row r="66" ht="25" customHeight="1" spans="1:7">
      <c r="A66" s="8">
        <v>43</v>
      </c>
      <c r="B66" s="14"/>
      <c r="C66" s="13" t="s">
        <v>60</v>
      </c>
      <c r="D66" s="8" t="s">
        <v>13</v>
      </c>
      <c r="E66" s="8">
        <v>17.56</v>
      </c>
      <c r="F66" s="8">
        <f>E66*2</f>
        <v>35.12</v>
      </c>
      <c r="G66" s="13">
        <f>F66+F67</f>
        <v>35.1764</v>
      </c>
    </row>
    <row r="67" ht="25" customHeight="1" spans="1:7">
      <c r="A67" s="8"/>
      <c r="B67" s="14"/>
      <c r="C67" s="15"/>
      <c r="D67" s="8" t="s">
        <v>14</v>
      </c>
      <c r="E67" s="8">
        <v>0.0141</v>
      </c>
      <c r="F67" s="8">
        <f>E67*4</f>
        <v>0.0564</v>
      </c>
      <c r="G67" s="15"/>
    </row>
    <row r="68" ht="40" customHeight="1" spans="1:7">
      <c r="A68" s="8">
        <v>44</v>
      </c>
      <c r="B68" s="14"/>
      <c r="C68" s="8" t="s">
        <v>61</v>
      </c>
      <c r="D68" s="8" t="s">
        <v>13</v>
      </c>
      <c r="E68" s="8">
        <v>25</v>
      </c>
      <c r="F68" s="8">
        <v>50</v>
      </c>
      <c r="G68" s="8">
        <v>50</v>
      </c>
    </row>
    <row r="69" ht="25" customHeight="1" spans="1:7">
      <c r="A69" s="8">
        <v>45</v>
      </c>
      <c r="B69" s="14"/>
      <c r="C69" s="8" t="s">
        <v>62</v>
      </c>
      <c r="D69" s="8" t="s">
        <v>13</v>
      </c>
      <c r="E69" s="8">
        <v>74.5</v>
      </c>
      <c r="F69" s="8">
        <v>149</v>
      </c>
      <c r="G69" s="13">
        <v>249</v>
      </c>
    </row>
    <row r="70" ht="25" customHeight="1" spans="1:7">
      <c r="A70" s="8"/>
      <c r="B70" s="15"/>
      <c r="C70" s="8"/>
      <c r="D70" s="8" t="s">
        <v>10</v>
      </c>
      <c r="E70" s="8">
        <v>40</v>
      </c>
      <c r="F70" s="8">
        <v>100</v>
      </c>
      <c r="G70" s="15"/>
    </row>
    <row r="71" ht="40" customHeight="1" spans="1:7">
      <c r="A71" s="8">
        <v>46</v>
      </c>
      <c r="B71" s="13" t="s">
        <v>63</v>
      </c>
      <c r="C71" s="8" t="s">
        <v>64</v>
      </c>
      <c r="D71" s="8" t="s">
        <v>13</v>
      </c>
      <c r="E71" s="9">
        <v>124.5</v>
      </c>
      <c r="F71" s="9">
        <v>249</v>
      </c>
      <c r="G71" s="16">
        <v>249</v>
      </c>
    </row>
    <row r="72" ht="25" customHeight="1" spans="1:7">
      <c r="A72" s="8">
        <v>47</v>
      </c>
      <c r="B72" s="14"/>
      <c r="C72" s="8" t="s">
        <v>65</v>
      </c>
      <c r="D72" s="8" t="s">
        <v>13</v>
      </c>
      <c r="E72" s="8">
        <v>24.8174</v>
      </c>
      <c r="F72" s="8">
        <v>49.6348</v>
      </c>
      <c r="G72" s="10">
        <f>F72+F73</f>
        <v>49.9624</v>
      </c>
    </row>
    <row r="73" ht="25" customHeight="1" spans="1:7">
      <c r="A73" s="8"/>
      <c r="B73" s="14"/>
      <c r="C73" s="8"/>
      <c r="D73" s="8" t="s">
        <v>14</v>
      </c>
      <c r="E73" s="8">
        <v>0.0819</v>
      </c>
      <c r="F73" s="8">
        <v>0.3276</v>
      </c>
      <c r="G73" s="12"/>
    </row>
    <row r="74" ht="40" customHeight="1" spans="1:7">
      <c r="A74" s="8">
        <v>48</v>
      </c>
      <c r="B74" s="14"/>
      <c r="C74" s="8" t="s">
        <v>66</v>
      </c>
      <c r="D74" s="8" t="s">
        <v>13</v>
      </c>
      <c r="E74" s="8">
        <v>15.79</v>
      </c>
      <c r="F74" s="8">
        <v>31.58</v>
      </c>
      <c r="G74" s="8">
        <v>31.58</v>
      </c>
    </row>
    <row r="75" ht="40" customHeight="1" spans="1:7">
      <c r="A75" s="8">
        <v>49</v>
      </c>
      <c r="B75" s="13" t="s">
        <v>67</v>
      </c>
      <c r="C75" s="8" t="s">
        <v>68</v>
      </c>
      <c r="D75" s="8" t="s">
        <v>10</v>
      </c>
      <c r="E75" s="9">
        <v>6.32</v>
      </c>
      <c r="F75" s="9">
        <f t="shared" ref="F75:F78" si="1">E75*2.5</f>
        <v>15.8</v>
      </c>
      <c r="G75" s="9">
        <v>15.8</v>
      </c>
    </row>
    <row r="76" ht="40" customHeight="1" spans="1:7">
      <c r="A76" s="8">
        <v>50</v>
      </c>
      <c r="B76" s="14"/>
      <c r="C76" s="8" t="s">
        <v>69</v>
      </c>
      <c r="D76" s="8" t="s">
        <v>10</v>
      </c>
      <c r="E76" s="9">
        <v>9.7877</v>
      </c>
      <c r="F76" s="9">
        <v>24.4693</v>
      </c>
      <c r="G76" s="9">
        <v>24.4693</v>
      </c>
    </row>
    <row r="77" ht="40" customHeight="1" spans="1:7">
      <c r="A77" s="8">
        <v>51</v>
      </c>
      <c r="B77" s="14"/>
      <c r="C77" s="8" t="s">
        <v>70</v>
      </c>
      <c r="D77" s="8" t="s">
        <v>10</v>
      </c>
      <c r="E77" s="9">
        <v>7.6866</v>
      </c>
      <c r="F77" s="9">
        <f t="shared" si="1"/>
        <v>19.2165</v>
      </c>
      <c r="G77" s="9">
        <v>19.2165</v>
      </c>
    </row>
    <row r="78" ht="40" customHeight="1" spans="1:7">
      <c r="A78" s="8">
        <v>52</v>
      </c>
      <c r="B78" s="14"/>
      <c r="C78" s="8" t="s">
        <v>71</v>
      </c>
      <c r="D78" s="8" t="s">
        <v>10</v>
      </c>
      <c r="E78" s="9">
        <v>1.72</v>
      </c>
      <c r="F78" s="9">
        <f t="shared" si="1"/>
        <v>4.3</v>
      </c>
      <c r="G78" s="9">
        <v>4.3</v>
      </c>
    </row>
    <row r="79" ht="25" customHeight="1" spans="1:7">
      <c r="A79" s="8">
        <v>53</v>
      </c>
      <c r="B79" s="14"/>
      <c r="C79" s="8" t="s">
        <v>72</v>
      </c>
      <c r="D79" s="8" t="s">
        <v>13</v>
      </c>
      <c r="E79" s="9">
        <v>17.6403</v>
      </c>
      <c r="F79" s="9">
        <v>35.2806</v>
      </c>
      <c r="G79" s="10">
        <v>35.4771</v>
      </c>
    </row>
    <row r="80" ht="25" customHeight="1" spans="1:7">
      <c r="A80" s="8"/>
      <c r="B80" s="14"/>
      <c r="C80" s="8"/>
      <c r="D80" s="8" t="s">
        <v>14</v>
      </c>
      <c r="E80" s="8">
        <v>0.0491</v>
      </c>
      <c r="F80" s="8">
        <v>0.1965</v>
      </c>
      <c r="G80" s="12"/>
    </row>
    <row r="81" ht="40" customHeight="1" spans="1:7">
      <c r="A81" s="8">
        <v>54</v>
      </c>
      <c r="B81" s="15"/>
      <c r="C81" s="8" t="s">
        <v>73</v>
      </c>
      <c r="D81" s="8" t="s">
        <v>10</v>
      </c>
      <c r="E81" s="9">
        <v>4.19832</v>
      </c>
      <c r="F81" s="9">
        <f>E81*2.5</f>
        <v>10.4958</v>
      </c>
      <c r="G81" s="9">
        <v>10.4958</v>
      </c>
    </row>
    <row r="82" ht="40" customHeight="1" spans="1:7">
      <c r="A82" s="8">
        <v>55</v>
      </c>
      <c r="B82" s="8" t="s">
        <v>74</v>
      </c>
      <c r="C82" s="8" t="s">
        <v>75</v>
      </c>
      <c r="D82" s="8" t="s">
        <v>10</v>
      </c>
      <c r="E82" s="9">
        <v>90</v>
      </c>
      <c r="F82" s="9">
        <v>225</v>
      </c>
      <c r="G82" s="9">
        <v>225</v>
      </c>
    </row>
    <row r="83" ht="40" customHeight="1" spans="1:7">
      <c r="A83" s="17"/>
      <c r="B83" s="17"/>
      <c r="C83" s="17"/>
      <c r="D83" s="17"/>
      <c r="E83" s="17"/>
      <c r="F83" s="17">
        <f>SUM(F4:F82)</f>
        <v>2470.0061</v>
      </c>
      <c r="G83" s="17">
        <f>SUM(G4:G82)</f>
        <v>2470.0061</v>
      </c>
    </row>
  </sheetData>
  <autoFilter ref="A1:G83">
    <extLst/>
  </autoFilter>
  <mergeCells count="73">
    <mergeCell ref="A1:G1"/>
    <mergeCell ref="A2:A3"/>
    <mergeCell ref="A6:A8"/>
    <mergeCell ref="A9:A11"/>
    <mergeCell ref="A17:A19"/>
    <mergeCell ref="A20:A21"/>
    <mergeCell ref="A24:A25"/>
    <mergeCell ref="A30:A31"/>
    <mergeCell ref="A32:A33"/>
    <mergeCell ref="A34:A35"/>
    <mergeCell ref="A38:A39"/>
    <mergeCell ref="A42:A43"/>
    <mergeCell ref="A44:A46"/>
    <mergeCell ref="A49:A50"/>
    <mergeCell ref="A51:A52"/>
    <mergeCell ref="A58:A59"/>
    <mergeCell ref="A62:A64"/>
    <mergeCell ref="A66:A67"/>
    <mergeCell ref="A69:A70"/>
    <mergeCell ref="A72:A73"/>
    <mergeCell ref="A79:A80"/>
    <mergeCell ref="B2:B3"/>
    <mergeCell ref="B4:B11"/>
    <mergeCell ref="B12:B13"/>
    <mergeCell ref="B14:B37"/>
    <mergeCell ref="B38:B39"/>
    <mergeCell ref="B40:B46"/>
    <mergeCell ref="B48:B70"/>
    <mergeCell ref="B71:B74"/>
    <mergeCell ref="B75:B81"/>
    <mergeCell ref="C2:C3"/>
    <mergeCell ref="C6:C8"/>
    <mergeCell ref="C9:C11"/>
    <mergeCell ref="C17:C19"/>
    <mergeCell ref="C20:C21"/>
    <mergeCell ref="C24:C25"/>
    <mergeCell ref="C30:C31"/>
    <mergeCell ref="C32:C33"/>
    <mergeCell ref="C34:C35"/>
    <mergeCell ref="C38:C39"/>
    <mergeCell ref="C42:C43"/>
    <mergeCell ref="C44:C46"/>
    <mergeCell ref="C49:C50"/>
    <mergeCell ref="C51:C52"/>
    <mergeCell ref="C58:C59"/>
    <mergeCell ref="C62:C64"/>
    <mergeCell ref="C66:C67"/>
    <mergeCell ref="C69:C70"/>
    <mergeCell ref="C72:C73"/>
    <mergeCell ref="C79:C80"/>
    <mergeCell ref="D2:D3"/>
    <mergeCell ref="E2:E3"/>
    <mergeCell ref="F2:F3"/>
    <mergeCell ref="G2:G3"/>
    <mergeCell ref="G6:G8"/>
    <mergeCell ref="G9:G11"/>
    <mergeCell ref="G17:G19"/>
    <mergeCell ref="G20:G21"/>
    <mergeCell ref="G24:G25"/>
    <mergeCell ref="G30:G31"/>
    <mergeCell ref="G32:G33"/>
    <mergeCell ref="G34:G35"/>
    <mergeCell ref="G38:G39"/>
    <mergeCell ref="G42:G43"/>
    <mergeCell ref="G44:G46"/>
    <mergeCell ref="G49:G50"/>
    <mergeCell ref="G51:G52"/>
    <mergeCell ref="G58:G59"/>
    <mergeCell ref="G62:G64"/>
    <mergeCell ref="G66:G67"/>
    <mergeCell ref="G69:G70"/>
    <mergeCell ref="G72:G73"/>
    <mergeCell ref="G79:G80"/>
  </mergeCells>
  <pageMargins left="0.700694444444445" right="0.700694444444445" top="0.751388888888889" bottom="0.66875" header="0.298611111111111" footer="0.298611111111111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就这</cp:lastModifiedBy>
  <dcterms:created xsi:type="dcterms:W3CDTF">2023-10-14T10:17:00Z</dcterms:created>
  <dcterms:modified xsi:type="dcterms:W3CDTF">2024-02-27T09:20:59Z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D999120EA429458D97226194605D220B_13</vt:lpwstr>
  </property>
</Properties>
</file>